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koyama\Desktop\作業中\◇月末のしごと\統計基礎資料からHPに掲載\"/>
    </mc:Choice>
  </mc:AlternateContent>
  <bookViews>
    <workbookView xWindow="120" yWindow="45" windowWidth="14955" windowHeight="9000" activeTab="11"/>
  </bookViews>
  <sheets>
    <sheet name="4月" sheetId="23" r:id="rId1"/>
    <sheet name="5月" sheetId="15" r:id="rId2"/>
    <sheet name="6月" sheetId="17" r:id="rId3"/>
    <sheet name="7月" sheetId="18" r:id="rId4"/>
    <sheet name="8月" sheetId="24" r:id="rId5"/>
    <sheet name="9月" sheetId="25" r:id="rId6"/>
    <sheet name="10月" sheetId="26" r:id="rId7"/>
    <sheet name="11月" sheetId="32" r:id="rId8"/>
    <sheet name="12月" sheetId="27" r:id="rId9"/>
    <sheet name="1月" sheetId="29" r:id="rId10"/>
    <sheet name="2月" sheetId="30" r:id="rId11"/>
    <sheet name="3月" sheetId="31" r:id="rId12"/>
  </sheets>
  <calcPr calcId="162913"/>
</workbook>
</file>

<file path=xl/calcChain.xml><?xml version="1.0" encoding="utf-8"?>
<calcChain xmlns="http://schemas.openxmlformats.org/spreadsheetml/2006/main">
  <c r="K26" i="32" l="1"/>
  <c r="H26" i="32"/>
  <c r="D26" i="32"/>
  <c r="G14" i="32"/>
  <c r="J12" i="32"/>
  <c r="G12" i="32"/>
  <c r="E12" i="32"/>
  <c r="G11" i="32"/>
  <c r="J11" i="32" s="1"/>
  <c r="D25" i="32" s="1"/>
  <c r="E11" i="32"/>
  <c r="J10" i="32"/>
  <c r="J9" i="32"/>
  <c r="D24" i="32" s="1"/>
  <c r="J8" i="32"/>
  <c r="J7" i="32"/>
  <c r="D23" i="32" s="1"/>
  <c r="H25" i="32" l="1"/>
  <c r="K25" i="32"/>
  <c r="K24" i="32"/>
  <c r="H24" i="32"/>
  <c r="H23" i="32"/>
  <c r="K23" i="32"/>
  <c r="I23" i="24" l="1"/>
  <c r="J11" i="18" l="1"/>
  <c r="J9" i="18"/>
  <c r="J7" i="18"/>
  <c r="G14" i="15" l="1"/>
  <c r="G12" i="15"/>
  <c r="G14" i="23" l="1"/>
  <c r="J7" i="23"/>
  <c r="D26" i="31" l="1"/>
  <c r="K26" i="31" s="1"/>
  <c r="G14" i="31"/>
  <c r="J12" i="31"/>
  <c r="J11" i="31"/>
  <c r="D25" i="31" s="1"/>
  <c r="J10" i="31"/>
  <c r="J9" i="31"/>
  <c r="D24" i="31" s="1"/>
  <c r="J8" i="31"/>
  <c r="J7" i="31"/>
  <c r="D23" i="31" s="1"/>
  <c r="K24" i="31" l="1"/>
  <c r="H24" i="31"/>
  <c r="H25" i="31"/>
  <c r="K25" i="31"/>
  <c r="K23" i="31"/>
  <c r="H23" i="31"/>
  <c r="H26" i="31"/>
  <c r="D26" i="30"/>
  <c r="K26" i="30" s="1"/>
  <c r="G14" i="30"/>
  <c r="G12" i="30"/>
  <c r="E12" i="30"/>
  <c r="G11" i="30"/>
  <c r="E11" i="30"/>
  <c r="J10" i="30"/>
  <c r="J9" i="30"/>
  <c r="D24" i="30" s="1"/>
  <c r="J8" i="30"/>
  <c r="J7" i="30"/>
  <c r="D23" i="30" s="1"/>
  <c r="J12" i="30" l="1"/>
  <c r="J11" i="30"/>
  <c r="D25" i="30" s="1"/>
  <c r="K23" i="30"/>
  <c r="H23" i="30"/>
  <c r="K24" i="30"/>
  <c r="H24" i="30"/>
  <c r="H25" i="30"/>
  <c r="K25" i="30"/>
  <c r="H26" i="30"/>
  <c r="D26" i="29"/>
  <c r="K26" i="29" s="1"/>
  <c r="G14" i="29"/>
  <c r="G12" i="29"/>
  <c r="E12" i="29"/>
  <c r="G11" i="29"/>
  <c r="E11" i="29"/>
  <c r="J10" i="29"/>
  <c r="J9" i="29"/>
  <c r="D24" i="29" s="1"/>
  <c r="J8" i="29"/>
  <c r="J7" i="29"/>
  <c r="D23" i="29" s="1"/>
  <c r="J12" i="29" l="1"/>
  <c r="J11" i="29"/>
  <c r="D25" i="29" s="1"/>
  <c r="H25" i="29" s="1"/>
  <c r="K24" i="29"/>
  <c r="H24" i="29"/>
  <c r="K23" i="29"/>
  <c r="H23" i="29"/>
  <c r="H26" i="29"/>
  <c r="K25" i="29" l="1"/>
  <c r="D26" i="27"/>
  <c r="H26" i="27" s="1"/>
  <c r="G14" i="27"/>
  <c r="G12" i="27"/>
  <c r="E12" i="27"/>
  <c r="G11" i="27"/>
  <c r="E11" i="27"/>
  <c r="J10" i="27"/>
  <c r="J9" i="27"/>
  <c r="D24" i="27" s="1"/>
  <c r="J8" i="27"/>
  <c r="J7" i="27"/>
  <c r="D23" i="27" s="1"/>
  <c r="J11" i="27" l="1"/>
  <c r="D25" i="27" s="1"/>
  <c r="K25" i="27" s="1"/>
  <c r="J12" i="27"/>
  <c r="H24" i="27"/>
  <c r="K24" i="27"/>
  <c r="K23" i="27"/>
  <c r="H23" i="27"/>
  <c r="K26" i="27"/>
  <c r="D26" i="26"/>
  <c r="K26" i="26" s="1"/>
  <c r="G14" i="26"/>
  <c r="G12" i="26"/>
  <c r="E12" i="26"/>
  <c r="G11" i="26"/>
  <c r="E11" i="26"/>
  <c r="J10" i="26"/>
  <c r="J9" i="26"/>
  <c r="D24" i="26" s="1"/>
  <c r="J8" i="26"/>
  <c r="J7" i="26"/>
  <c r="D23" i="26" s="1"/>
  <c r="H25" i="27" l="1"/>
  <c r="J12" i="26"/>
  <c r="H26" i="26"/>
  <c r="J11" i="26"/>
  <c r="D25" i="26" s="1"/>
  <c r="H25" i="26" s="1"/>
  <c r="K24" i="26"/>
  <c r="H24" i="26"/>
  <c r="H23" i="26"/>
  <c r="K23" i="26"/>
  <c r="D24" i="24"/>
  <c r="D24" i="25"/>
  <c r="K25" i="26" l="1"/>
  <c r="F23" i="25"/>
  <c r="F23" i="24"/>
  <c r="F23" i="18"/>
  <c r="K24" i="25"/>
  <c r="H24" i="25"/>
  <c r="G14" i="25"/>
  <c r="G12" i="25"/>
  <c r="E12" i="25"/>
  <c r="G11" i="25"/>
  <c r="E11" i="25"/>
  <c r="J10" i="25"/>
  <c r="J9" i="25"/>
  <c r="D22" i="25" s="1"/>
  <c r="J8" i="25"/>
  <c r="J7" i="25"/>
  <c r="D21" i="25" s="1"/>
  <c r="H21" i="25" s="1"/>
  <c r="K22" i="25" l="1"/>
  <c r="H22" i="25"/>
  <c r="K21" i="25"/>
  <c r="J12" i="25"/>
  <c r="J11" i="25"/>
  <c r="H24" i="24"/>
  <c r="G14" i="24"/>
  <c r="G12" i="24"/>
  <c r="E12" i="24"/>
  <c r="G11" i="24"/>
  <c r="E11" i="24"/>
  <c r="J10" i="24"/>
  <c r="J9" i="24"/>
  <c r="D22" i="24" s="1"/>
  <c r="J8" i="24"/>
  <c r="J7" i="24"/>
  <c r="D21" i="24" s="1"/>
  <c r="J11" i="24" l="1"/>
  <c r="D23" i="24" s="1"/>
  <c r="D23" i="25"/>
  <c r="H23" i="25" s="1"/>
  <c r="K23" i="25"/>
  <c r="J12" i="24"/>
  <c r="H23" i="24"/>
  <c r="K23" i="24"/>
  <c r="H22" i="24"/>
  <c r="K22" i="24"/>
  <c r="K21" i="24"/>
  <c r="H21" i="24"/>
  <c r="K24" i="24"/>
  <c r="I23" i="15"/>
  <c r="F23" i="15"/>
  <c r="I23" i="18" l="1"/>
  <c r="D24" i="15" l="1"/>
  <c r="D25" i="23" l="1"/>
  <c r="J8" i="17" l="1"/>
  <c r="J9" i="17"/>
  <c r="J10" i="17"/>
  <c r="J7" i="17"/>
  <c r="J7" i="15" l="1"/>
  <c r="G14" i="18" l="1"/>
  <c r="G12" i="18" l="1"/>
  <c r="E12" i="18"/>
  <c r="G11" i="18"/>
  <c r="E11" i="18"/>
  <c r="J10" i="18"/>
  <c r="D22" i="18"/>
  <c r="J8" i="18"/>
  <c r="D21" i="18"/>
  <c r="G14" i="17"/>
  <c r="G12" i="17"/>
  <c r="E12" i="17"/>
  <c r="G11" i="17"/>
  <c r="E11" i="17"/>
  <c r="D22" i="17"/>
  <c r="D21" i="17"/>
  <c r="E12" i="15"/>
  <c r="G11" i="15"/>
  <c r="E11" i="15"/>
  <c r="J10" i="15"/>
  <c r="J9" i="15"/>
  <c r="D22" i="15" s="1"/>
  <c r="J8" i="15"/>
  <c r="D21" i="15"/>
  <c r="F24" i="23"/>
  <c r="E12" i="23"/>
  <c r="E11" i="23"/>
  <c r="J10" i="23"/>
  <c r="J9" i="23"/>
  <c r="D23" i="23" s="1"/>
  <c r="J8" i="23"/>
  <c r="D22" i="23"/>
  <c r="D24" i="17"/>
  <c r="D24" i="18"/>
  <c r="K24" i="18" s="1"/>
  <c r="J12" i="18" l="1"/>
  <c r="J12" i="15"/>
  <c r="J11" i="17"/>
  <c r="D23" i="17" s="1"/>
  <c r="K23" i="23"/>
  <c r="I24" i="23"/>
  <c r="H22" i="15"/>
  <c r="J11" i="15"/>
  <c r="D23" i="15" s="1"/>
  <c r="J12" i="23"/>
  <c r="J12" i="17"/>
  <c r="D23" i="18"/>
  <c r="K22" i="18"/>
  <c r="H21" i="18"/>
  <c r="K21" i="18"/>
  <c r="K24" i="17"/>
  <c r="H22" i="18"/>
  <c r="K22" i="17"/>
  <c r="H22" i="17"/>
  <c r="H21" i="17"/>
  <c r="K21" i="17"/>
  <c r="K22" i="15"/>
  <c r="K21" i="15"/>
  <c r="H24" i="18"/>
  <c r="H23" i="23"/>
  <c r="K25" i="23"/>
  <c r="J11" i="23"/>
  <c r="D24" i="23" s="1"/>
  <c r="H22" i="23"/>
  <c r="K22" i="23"/>
  <c r="H21" i="15"/>
  <c r="K23" i="17" l="1"/>
  <c r="H23" i="17"/>
  <c r="H23" i="18"/>
  <c r="K23" i="15"/>
  <c r="K23" i="18"/>
  <c r="H25" i="23"/>
  <c r="H23" i="15"/>
  <c r="K24" i="23"/>
  <c r="H24" i="23"/>
  <c r="H24" i="17"/>
  <c r="H24" i="15" l="1"/>
  <c r="K24" i="15"/>
</calcChain>
</file>

<file path=xl/sharedStrings.xml><?xml version="1.0" encoding="utf-8"?>
<sst xmlns="http://schemas.openxmlformats.org/spreadsheetml/2006/main" count="337" uniqueCount="37">
  <si>
    <t>人口及び世帯数</t>
    <rPh sb="0" eb="2">
      <t>ジンコウ</t>
    </rPh>
    <rPh sb="2" eb="3">
      <t>オヨ</t>
    </rPh>
    <rPh sb="4" eb="7">
      <t>セタイスウ</t>
    </rPh>
    <phoneticPr fontId="1"/>
  </si>
  <si>
    <t>男</t>
    <rPh sb="0" eb="1">
      <t>オトコ</t>
    </rPh>
    <phoneticPr fontId="1"/>
  </si>
  <si>
    <t>（内高齢者）</t>
    <rPh sb="1" eb="2">
      <t>ウチ</t>
    </rPh>
    <rPh sb="2" eb="5">
      <t>コウレイシャ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</si>
  <si>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</si>
  <si>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</si>
  <si>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（内混合世帯）</t>
    <rPh sb="1" eb="2">
      <t>ウチ</t>
    </rPh>
    <rPh sb="2" eb="4">
      <t>コンゴウ</t>
    </rPh>
    <rPh sb="4" eb="6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</si>
  <si>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</si>
  <si>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</si>
  <si>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人口・世帯数の推移</t>
    <rPh sb="0" eb="2">
      <t>ジンコウ</t>
    </rPh>
    <rPh sb="3" eb="6">
      <t>セタイスウ</t>
    </rPh>
    <rPh sb="7" eb="9">
      <t>スイイ</t>
    </rPh>
    <phoneticPr fontId="1"/>
  </si>
  <si>
    <t>増減</t>
    <rPh sb="0" eb="2">
      <t>ゾウゲン</t>
    </rPh>
    <phoneticPr fontId="1"/>
  </si>
  <si>
    <t>※　高齢者人口は、それぞれ65歳以上の人口を再掲</t>
    <rPh sb="2" eb="5">
      <t>コウレイシャ</t>
    </rPh>
    <rPh sb="5" eb="7">
      <t>ジンコウ</t>
    </rPh>
    <rPh sb="15" eb="16">
      <t>サイ</t>
    </rPh>
    <rPh sb="16" eb="18">
      <t>イジョウ</t>
    </rPh>
    <rPh sb="19" eb="21">
      <t>ジンコウ</t>
    </rPh>
    <rPh sb="22" eb="24">
      <t>サイケイ</t>
    </rPh>
    <phoneticPr fontId="1"/>
  </si>
  <si>
    <t>合  計</t>
    <rPh sb="0" eb="1">
      <t>ゴウ</t>
    </rPh>
    <rPh sb="3" eb="4">
      <t>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</si>
  <si>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</si>
  <si>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</si>
  <si>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年５月１日　　人口世帯統計表</t>
    <phoneticPr fontId="1"/>
  </si>
  <si>
    <t>年６月１日　　人口世帯統計表</t>
    <phoneticPr fontId="1"/>
  </si>
  <si>
    <t>年７月１日　　人口世帯統計表</t>
    <phoneticPr fontId="1"/>
  </si>
  <si>
    <t>年４月１日　　人口世帯統計表</t>
    <rPh sb="0" eb="1">
      <t>ネン</t>
    </rPh>
    <phoneticPr fontId="1"/>
  </si>
  <si>
    <t>当　月</t>
    <rPh sb="0" eb="1">
      <t>トウ</t>
    </rPh>
    <rPh sb="2" eb="3">
      <t>ガツ</t>
    </rPh>
    <phoneticPr fontId="1"/>
  </si>
  <si>
    <t>前　月</t>
    <rPh sb="0" eb="1">
      <t>マエ</t>
    </rPh>
    <rPh sb="2" eb="3">
      <t>ガツ</t>
    </rPh>
    <phoneticPr fontId="1"/>
  </si>
  <si>
    <t>前年同月</t>
    <phoneticPr fontId="1"/>
  </si>
  <si>
    <t>年８月１日　　人口世帯統計表</t>
    <phoneticPr fontId="1"/>
  </si>
  <si>
    <t>年９月１日　　人口世帯統計表</t>
    <phoneticPr fontId="1"/>
  </si>
  <si>
    <t>年１０月１日　　人口世帯統計表</t>
    <phoneticPr fontId="1"/>
  </si>
  <si>
    <t>年１１月１日　　人口世帯統計表</t>
    <phoneticPr fontId="1"/>
  </si>
  <si>
    <t>年１月１日　　人口世帯統計表</t>
    <phoneticPr fontId="1"/>
  </si>
  <si>
    <t>４</t>
    <phoneticPr fontId="1"/>
  </si>
  <si>
    <t>年２月１日　　人口世帯統計表</t>
    <phoneticPr fontId="1"/>
  </si>
  <si>
    <t>年３月１日　　人口世帯統計表</t>
    <phoneticPr fontId="1"/>
  </si>
  <si>
    <t>※　混合世帯：総世帯数－（日本人世帯数＋外国人世帯数）</t>
    <rPh sb="2" eb="4">
      <t>コンゴウ</t>
    </rPh>
    <rPh sb="4" eb="6">
      <t>セタイ</t>
    </rPh>
    <rPh sb="7" eb="8">
      <t>ソウ</t>
    </rPh>
    <rPh sb="8" eb="11">
      <t>セタイスウ</t>
    </rPh>
    <rPh sb="13" eb="16">
      <t>ニホンジン</t>
    </rPh>
    <rPh sb="16" eb="19">
      <t>セタイスウ</t>
    </rPh>
    <rPh sb="20" eb="22">
      <t>ガイコク</t>
    </rPh>
    <rPh sb="22" eb="23">
      <t>ジン</t>
    </rPh>
    <rPh sb="23" eb="25">
      <t>セタイ</t>
    </rPh>
    <rPh sb="25" eb="26">
      <t>スウ</t>
    </rPh>
    <phoneticPr fontId="1"/>
  </si>
  <si>
    <t>（内高齢者）※１</t>
    <rPh sb="1" eb="2">
      <t>ウチ</t>
    </rPh>
    <rPh sb="2" eb="5">
      <t>コウレイシャ</t>
    </rPh>
    <phoneticPr fontId="1"/>
  </si>
  <si>
    <t>（内混合世帯）※２</t>
    <rPh sb="1" eb="2">
      <t>ウチ</t>
    </rPh>
    <rPh sb="2" eb="4">
      <t>コンゴウ</t>
    </rPh>
    <rPh sb="4" eb="6">
      <t>セタイ</t>
    </rPh>
    <phoneticPr fontId="1"/>
  </si>
  <si>
    <t>※１　高齢者人口は、それぞれ65歳以上の人口を再掲</t>
    <rPh sb="3" eb="6">
      <t>コウレイシャ</t>
    </rPh>
    <rPh sb="6" eb="8">
      <t>ジンコウ</t>
    </rPh>
    <rPh sb="16" eb="17">
      <t>サイ</t>
    </rPh>
    <rPh sb="17" eb="19">
      <t>イジョウ</t>
    </rPh>
    <rPh sb="20" eb="22">
      <t>ジンコウ</t>
    </rPh>
    <rPh sb="23" eb="25">
      <t>サイケイ</t>
    </rPh>
    <phoneticPr fontId="1"/>
  </si>
  <si>
    <t>　　　 減じた数で、１つの世帯の中に日本人と外国人がいる世帯のこと</t>
    <rPh sb="4" eb="5">
      <t>ゲン</t>
    </rPh>
    <rPh sb="7" eb="8">
      <t>スウ</t>
    </rPh>
    <rPh sb="13" eb="15">
      <t>セタイ</t>
    </rPh>
    <rPh sb="16" eb="17">
      <t>ナカ</t>
    </rPh>
    <rPh sb="18" eb="21">
      <t>ニホンジン</t>
    </rPh>
    <rPh sb="22" eb="24">
      <t>ガイコク</t>
    </rPh>
    <rPh sb="24" eb="25">
      <t>ジン</t>
    </rPh>
    <rPh sb="28" eb="30">
      <t>セタイ</t>
    </rPh>
    <phoneticPr fontId="1"/>
  </si>
  <si>
    <t>※２　混合世帯は、日本人世帯数と外国人世帯数の合計から合計世帯数を</t>
    <rPh sb="3" eb="5">
      <t>コンゴウ</t>
    </rPh>
    <rPh sb="5" eb="7">
      <t>セタイ</t>
    </rPh>
    <rPh sb="9" eb="12">
      <t>ニホンジン</t>
    </rPh>
    <rPh sb="12" eb="15">
      <t>セタイスウ</t>
    </rPh>
    <rPh sb="16" eb="18">
      <t>ガイコク</t>
    </rPh>
    <rPh sb="18" eb="19">
      <t>ジン</t>
    </rPh>
    <rPh sb="19" eb="21">
      <t>セタイ</t>
    </rPh>
    <rPh sb="21" eb="22">
      <t>スウ</t>
    </rPh>
    <rPh sb="23" eb="25">
      <t>ゴウケイ</t>
    </rPh>
    <rPh sb="27" eb="29">
      <t>ゴウケイ</t>
    </rPh>
    <rPh sb="29" eb="32">
      <t>セタイスウ</t>
    </rPh>
    <phoneticPr fontId="1"/>
  </si>
  <si>
    <t>年１２月１日　　人口世帯統計表</t>
    <rPh sb="3" eb="4">
      <t>ガツ</t>
    </rPh>
    <phoneticPr fontId="1"/>
  </si>
  <si>
    <t>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</si>
</sst>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令和&quot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92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176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4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2" borderId="24" xfId="0" applyNumberForma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176" fontId="0" fillId="0" borderId="24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  <protection locked="0"/>
    </xf>
    <xf numFmtId="176" fontId="0" fillId="2" borderId="17" xfId="0" applyNumberFormat="1" applyFill="1" applyBorder="1" applyAlignment="1" applyProtection="1">
      <alignment horizontal="right" vertical="center"/>
      <protection locked="0"/>
    </xf>
    <xf numFmtId="176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2" borderId="16" xfId="0" applyNumberForma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176" fontId="0" fillId="0" borderId="16" xfId="0" applyNumberFormat="1" applyBorder="1" applyAlignment="1" applyProtection="1">
      <alignment horizontal="right" vertical="center"/>
    </xf>
    <xf numFmtId="176" fontId="0" fillId="0" borderId="17" xfId="0" applyNumberFormat="1" applyBorder="1" applyAlignment="1" applyProtection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2" borderId="16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/>
    <xf numFmtId="0" fontId="0" fillId="0" borderId="21" xfId="0" applyBorder="1"/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locked="0"/>
    </xf>
    <xf numFmtId="176" fontId="0" fillId="3" borderId="16" xfId="0" applyNumberFormat="1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showGridLines="0" workbookViewId="0">
      <selection activeCell="C18" sqref="C18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x14ac:dyDescent="0.2">
      <c r="C1" s="37" t="s">
        <v>26</v>
      </c>
      <c r="D1" s="38"/>
      <c r="E1" s="5" t="s">
        <v>17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43971</v>
      </c>
      <c r="F7" s="48"/>
      <c r="G7" s="47">
        <v>1449</v>
      </c>
      <c r="H7" s="49"/>
      <c r="I7" s="50"/>
      <c r="J7" s="71">
        <f>(E7+G7)</f>
        <v>45420</v>
      </c>
      <c r="K7" s="72"/>
    </row>
    <row r="8" spans="2:11" ht="21.75" customHeight="1" x14ac:dyDescent="0.15">
      <c r="B8" s="40"/>
      <c r="C8" s="51" t="s">
        <v>2</v>
      </c>
      <c r="D8" s="52"/>
      <c r="E8" s="57">
        <v>12333</v>
      </c>
      <c r="F8" s="58"/>
      <c r="G8" s="57">
        <v>47</v>
      </c>
      <c r="H8" s="59"/>
      <c r="I8" s="50"/>
      <c r="J8" s="53">
        <f t="shared" ref="J8:J12" si="0">(E8+G8)</f>
        <v>12380</v>
      </c>
      <c r="K8" s="72"/>
    </row>
    <row r="9" spans="2:11" ht="21.75" customHeight="1" x14ac:dyDescent="0.15">
      <c r="B9" s="40"/>
      <c r="C9" s="51" t="s">
        <v>3</v>
      </c>
      <c r="D9" s="52"/>
      <c r="E9" s="47">
        <v>43776</v>
      </c>
      <c r="F9" s="48"/>
      <c r="G9" s="47">
        <v>1195</v>
      </c>
      <c r="H9" s="49"/>
      <c r="I9" s="50"/>
      <c r="J9" s="71">
        <f t="shared" si="0"/>
        <v>44971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14374</v>
      </c>
      <c r="F10" s="58"/>
      <c r="G10" s="57">
        <v>63</v>
      </c>
      <c r="H10" s="59"/>
      <c r="I10" s="50"/>
      <c r="J10" s="53">
        <f t="shared" si="0"/>
        <v>14437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87747</v>
      </c>
      <c r="F11" s="84"/>
      <c r="G11" s="71">
        <v>2644</v>
      </c>
      <c r="H11" s="85"/>
      <c r="I11" s="56"/>
      <c r="J11" s="71">
        <f t="shared" si="0"/>
        <v>90391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26707</v>
      </c>
      <c r="F12" s="54"/>
      <c r="G12" s="53">
        <v>110</v>
      </c>
      <c r="H12" s="55"/>
      <c r="I12" s="56"/>
      <c r="J12" s="53">
        <f t="shared" si="0"/>
        <v>26817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40145</v>
      </c>
      <c r="F13" s="48"/>
      <c r="G13" s="47">
        <v>1974</v>
      </c>
      <c r="H13" s="49"/>
      <c r="I13" s="50"/>
      <c r="J13" s="71">
        <v>41764</v>
      </c>
      <c r="K13" s="72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355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x14ac:dyDescent="0.15">
      <c r="C17" s="7" t="s">
        <v>29</v>
      </c>
      <c r="D17" s="7"/>
    </row>
    <row r="18" spans="2:12" ht="45" customHeight="1" x14ac:dyDescent="0.15"/>
    <row r="19" spans="2:12" ht="18.75" customHeight="1" x14ac:dyDescent="0.2">
      <c r="B19" s="2" t="s">
        <v>8</v>
      </c>
    </row>
    <row r="20" spans="2:12" ht="27.75" customHeight="1" thickBot="1" x14ac:dyDescent="0.2"/>
    <row r="21" spans="2:12" ht="21.75" customHeight="1" x14ac:dyDescent="0.15">
      <c r="B21" s="82"/>
      <c r="C21" s="83"/>
      <c r="D21" s="62" t="s">
        <v>18</v>
      </c>
      <c r="E21" s="63"/>
      <c r="F21" s="62" t="s">
        <v>19</v>
      </c>
      <c r="G21" s="63"/>
      <c r="H21" s="10" t="s">
        <v>9</v>
      </c>
      <c r="I21" s="69" t="s">
        <v>20</v>
      </c>
      <c r="J21" s="70"/>
      <c r="K21" s="11" t="s">
        <v>9</v>
      </c>
      <c r="L21" s="8"/>
    </row>
    <row r="22" spans="2:12" ht="21.75" customHeight="1" x14ac:dyDescent="0.15">
      <c r="B22" s="3"/>
      <c r="C22" s="14" t="s">
        <v>1</v>
      </c>
      <c r="D22" s="65">
        <f>J7</f>
        <v>45420</v>
      </c>
      <c r="E22" s="66"/>
      <c r="F22" s="67">
        <v>45458</v>
      </c>
      <c r="G22" s="68"/>
      <c r="H22" s="17">
        <f>(D22-F22)</f>
        <v>-38</v>
      </c>
      <c r="I22" s="67">
        <v>45427</v>
      </c>
      <c r="J22" s="68"/>
      <c r="K22" s="18">
        <f>(D22-I22)</f>
        <v>-7</v>
      </c>
      <c r="L22" s="9"/>
    </row>
    <row r="23" spans="2:12" ht="21.75" customHeight="1" x14ac:dyDescent="0.15">
      <c r="B23" s="12" t="s">
        <v>6</v>
      </c>
      <c r="C23" s="14" t="s">
        <v>3</v>
      </c>
      <c r="D23" s="65">
        <f>J9</f>
        <v>44971</v>
      </c>
      <c r="E23" s="66"/>
      <c r="F23" s="67">
        <v>44915</v>
      </c>
      <c r="G23" s="68"/>
      <c r="H23" s="17">
        <f>(D23-F23)</f>
        <v>56</v>
      </c>
      <c r="I23" s="67">
        <v>44870</v>
      </c>
      <c r="J23" s="68"/>
      <c r="K23" s="18">
        <f>(D23-I23)</f>
        <v>101</v>
      </c>
      <c r="L23" s="9"/>
    </row>
    <row r="24" spans="2:12" ht="21.75" customHeight="1" x14ac:dyDescent="0.15">
      <c r="B24" s="4"/>
      <c r="C24" s="14" t="s">
        <v>4</v>
      </c>
      <c r="D24" s="65">
        <f>J11</f>
        <v>90391</v>
      </c>
      <c r="E24" s="66"/>
      <c r="F24" s="67">
        <f>F22+F23</f>
        <v>90373</v>
      </c>
      <c r="G24" s="68"/>
      <c r="H24" s="17">
        <f>(D24-F24)</f>
        <v>18</v>
      </c>
      <c r="I24" s="67">
        <f>I22+I23</f>
        <v>90297</v>
      </c>
      <c r="J24" s="68"/>
      <c r="K24" s="18">
        <f>(D24-I24)</f>
        <v>94</v>
      </c>
      <c r="L24" s="9"/>
    </row>
    <row r="25" spans="2:12" ht="21.75" customHeight="1" thickBot="1" x14ac:dyDescent="0.2">
      <c r="B25" s="13" t="s">
        <v>7</v>
      </c>
      <c r="C25" s="6"/>
      <c r="D25" s="43">
        <f>J13</f>
        <v>41764</v>
      </c>
      <c r="E25" s="44"/>
      <c r="F25" s="45">
        <v>41623</v>
      </c>
      <c r="G25" s="46"/>
      <c r="H25" s="19">
        <f>(D25-F25)</f>
        <v>141</v>
      </c>
      <c r="I25" s="45">
        <v>41209</v>
      </c>
      <c r="J25" s="46"/>
      <c r="K25" s="20">
        <f>(D25-I25)</f>
        <v>555</v>
      </c>
      <c r="L25" s="9"/>
    </row>
  </sheetData>
  <mergeCells count="54"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J10:K10"/>
    <mergeCell ref="C9:D9"/>
    <mergeCell ref="E9:F9"/>
    <mergeCell ref="G9:I9"/>
    <mergeCell ref="J9:K9"/>
    <mergeCell ref="J12:K12"/>
    <mergeCell ref="C11:D11"/>
    <mergeCell ref="E11:F11"/>
    <mergeCell ref="G11:I11"/>
    <mergeCell ref="J11:K11"/>
    <mergeCell ref="J13:K13"/>
    <mergeCell ref="D24:E24"/>
    <mergeCell ref="C14:D14"/>
    <mergeCell ref="E14:F14"/>
    <mergeCell ref="G14:I14"/>
    <mergeCell ref="J14:K14"/>
    <mergeCell ref="D21:E21"/>
    <mergeCell ref="F21:G21"/>
    <mergeCell ref="B21:C21"/>
    <mergeCell ref="I25:J25"/>
    <mergeCell ref="D23:E23"/>
    <mergeCell ref="F23:G23"/>
    <mergeCell ref="I23:J23"/>
    <mergeCell ref="I21:J21"/>
    <mergeCell ref="F24:G24"/>
    <mergeCell ref="I24:J24"/>
    <mergeCell ref="D22:E22"/>
    <mergeCell ref="F22:G22"/>
    <mergeCell ref="I22:J22"/>
    <mergeCell ref="C1:D1"/>
    <mergeCell ref="B7:B12"/>
    <mergeCell ref="B13:B14"/>
    <mergeCell ref="D25:E25"/>
    <mergeCell ref="F25:G25"/>
    <mergeCell ref="E13:F13"/>
    <mergeCell ref="G13:I13"/>
    <mergeCell ref="C12:D12"/>
    <mergeCell ref="E12:F12"/>
    <mergeCell ref="G12:I12"/>
    <mergeCell ref="C10:D10"/>
    <mergeCell ref="E10:F10"/>
    <mergeCell ref="G10:I10"/>
    <mergeCell ref="C6:D6"/>
    <mergeCell ref="E6:F6"/>
    <mergeCell ref="G6:I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workbookViewId="0">
      <selection activeCell="D23" sqref="D23:E26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36</v>
      </c>
      <c r="D1" s="38"/>
      <c r="E1" s="5" t="s">
        <v>25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0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43938</v>
      </c>
      <c r="F7" s="48"/>
      <c r="G7" s="47">
        <v>1662</v>
      </c>
      <c r="H7" s="49"/>
      <c r="I7" s="50"/>
      <c r="J7" s="71">
        <f t="shared" ref="J7:J12" si="0">(E7+G7)</f>
        <v>45600</v>
      </c>
      <c r="K7" s="72"/>
    </row>
    <row r="8" spans="2:11" ht="21.75" customHeight="1" x14ac:dyDescent="0.15">
      <c r="B8" s="40"/>
      <c r="C8" s="51" t="s">
        <v>2</v>
      </c>
      <c r="D8" s="52"/>
      <c r="E8" s="57">
        <v>12395</v>
      </c>
      <c r="F8" s="58"/>
      <c r="G8" s="57">
        <v>55</v>
      </c>
      <c r="H8" s="59"/>
      <c r="I8" s="50"/>
      <c r="J8" s="53">
        <f t="shared" si="0"/>
        <v>12450</v>
      </c>
      <c r="K8" s="72"/>
    </row>
    <row r="9" spans="2:11" ht="21.75" customHeight="1" x14ac:dyDescent="0.15">
      <c r="B9" s="40"/>
      <c r="C9" s="51" t="s">
        <v>3</v>
      </c>
      <c r="D9" s="52"/>
      <c r="E9" s="47">
        <v>43715</v>
      </c>
      <c r="F9" s="48"/>
      <c r="G9" s="47">
        <v>1336</v>
      </c>
      <c r="H9" s="49"/>
      <c r="I9" s="50"/>
      <c r="J9" s="71">
        <f t="shared" si="0"/>
        <v>45051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14473</v>
      </c>
      <c r="F10" s="58"/>
      <c r="G10" s="57">
        <v>66</v>
      </c>
      <c r="H10" s="59"/>
      <c r="I10" s="50"/>
      <c r="J10" s="53">
        <f t="shared" si="0"/>
        <v>14539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87653</v>
      </c>
      <c r="F11" s="84"/>
      <c r="G11" s="71">
        <f>G7+G9</f>
        <v>2998</v>
      </c>
      <c r="H11" s="85"/>
      <c r="I11" s="56"/>
      <c r="J11" s="71">
        <f t="shared" si="0"/>
        <v>90651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26868</v>
      </c>
      <c r="F12" s="54"/>
      <c r="G12" s="53">
        <f>G8+G10</f>
        <v>121</v>
      </c>
      <c r="H12" s="55"/>
      <c r="I12" s="56"/>
      <c r="J12" s="53">
        <f t="shared" si="0"/>
        <v>26989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40433</v>
      </c>
      <c r="F13" s="48"/>
      <c r="G13" s="47">
        <v>2262</v>
      </c>
      <c r="H13" s="49"/>
      <c r="I13" s="50"/>
      <c r="J13" s="47">
        <v>42332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363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x14ac:dyDescent="0.15">
      <c r="C17" s="7" t="s">
        <v>34</v>
      </c>
      <c r="D17" s="7"/>
    </row>
    <row r="18" spans="2:12" x14ac:dyDescent="0.15">
      <c r="C18" s="7" t="s">
        <v>33</v>
      </c>
      <c r="D18" s="7"/>
    </row>
    <row r="19" spans="2:12" ht="45" customHeight="1" x14ac:dyDescent="0.15"/>
    <row r="20" spans="2:12" ht="18.75" customHeight="1" x14ac:dyDescent="0.2">
      <c r="B20" s="2" t="s">
        <v>8</v>
      </c>
    </row>
    <row r="21" spans="2:12" ht="27.75" customHeight="1" thickBot="1" x14ac:dyDescent="0.2"/>
    <row r="22" spans="2:12" ht="21.75" customHeight="1" x14ac:dyDescent="0.15">
      <c r="B22" s="82"/>
      <c r="C22" s="83"/>
      <c r="D22" s="62" t="s">
        <v>18</v>
      </c>
      <c r="E22" s="63"/>
      <c r="F22" s="62" t="s">
        <v>19</v>
      </c>
      <c r="G22" s="63"/>
      <c r="H22" s="10" t="s">
        <v>9</v>
      </c>
      <c r="I22" s="69" t="s">
        <v>20</v>
      </c>
      <c r="J22" s="70"/>
      <c r="K22" s="11" t="s">
        <v>9</v>
      </c>
      <c r="L22" s="8"/>
    </row>
    <row r="23" spans="2:12" ht="21.75" customHeight="1" x14ac:dyDescent="0.15">
      <c r="B23" s="3"/>
      <c r="C23" s="14" t="s">
        <v>1</v>
      </c>
      <c r="D23" s="65">
        <f>J7</f>
        <v>45600</v>
      </c>
      <c r="E23" s="66"/>
      <c r="F23" s="67">
        <v>45637</v>
      </c>
      <c r="G23" s="68"/>
      <c r="H23" s="17">
        <f>(D23-F23)</f>
        <v>-37</v>
      </c>
      <c r="I23" s="67">
        <v>45448</v>
      </c>
      <c r="J23" s="68"/>
      <c r="K23" s="18">
        <f>(D23-I23)</f>
        <v>152</v>
      </c>
      <c r="L23" s="9"/>
    </row>
    <row r="24" spans="2:12" ht="21.75" customHeight="1" x14ac:dyDescent="0.15">
      <c r="B24" s="29" t="s">
        <v>6</v>
      </c>
      <c r="C24" s="14" t="s">
        <v>3</v>
      </c>
      <c r="D24" s="65">
        <f>J9</f>
        <v>45051</v>
      </c>
      <c r="E24" s="66"/>
      <c r="F24" s="67">
        <v>45047</v>
      </c>
      <c r="G24" s="68"/>
      <c r="H24" s="17">
        <f>(D24-F24)</f>
        <v>4</v>
      </c>
      <c r="I24" s="67">
        <v>44937</v>
      </c>
      <c r="J24" s="68"/>
      <c r="K24" s="18">
        <f>(D24-I24)</f>
        <v>114</v>
      </c>
      <c r="L24" s="9"/>
    </row>
    <row r="25" spans="2:12" ht="21.75" customHeight="1" x14ac:dyDescent="0.15">
      <c r="B25" s="4"/>
      <c r="C25" s="14" t="s">
        <v>4</v>
      </c>
      <c r="D25" s="65">
        <f>J11</f>
        <v>90651</v>
      </c>
      <c r="E25" s="66"/>
      <c r="F25" s="67">
        <v>90684</v>
      </c>
      <c r="G25" s="68"/>
      <c r="H25" s="17">
        <f>(D25-F25)</f>
        <v>-33</v>
      </c>
      <c r="I25" s="67">
        <v>90385</v>
      </c>
      <c r="J25" s="68"/>
      <c r="K25" s="18">
        <f>(D25-I25)</f>
        <v>266</v>
      </c>
      <c r="L25" s="9"/>
    </row>
    <row r="26" spans="2:12" ht="21.75" customHeight="1" thickBot="1" x14ac:dyDescent="0.2">
      <c r="B26" s="13" t="s">
        <v>7</v>
      </c>
      <c r="C26" s="6"/>
      <c r="D26" s="43">
        <f>J13</f>
        <v>42332</v>
      </c>
      <c r="E26" s="44"/>
      <c r="F26" s="45">
        <v>42328</v>
      </c>
      <c r="G26" s="46"/>
      <c r="H26" s="19">
        <f>(D26-F26)</f>
        <v>4</v>
      </c>
      <c r="I26" s="45">
        <v>41555</v>
      </c>
      <c r="J26" s="46"/>
      <c r="K26" s="20">
        <f>(D26-I26)</f>
        <v>777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20" workbookViewId="0">
      <selection activeCell="F23" sqref="F23:G23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36</v>
      </c>
      <c r="D1" s="38"/>
      <c r="E1" s="5" t="s">
        <v>27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1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43885</v>
      </c>
      <c r="F7" s="48"/>
      <c r="G7" s="47">
        <v>1652</v>
      </c>
      <c r="H7" s="49"/>
      <c r="I7" s="50"/>
      <c r="J7" s="71">
        <f t="shared" ref="J7:J12" si="0">(E7+G7)</f>
        <v>45537</v>
      </c>
      <c r="K7" s="72"/>
    </row>
    <row r="8" spans="2:11" ht="21.75" customHeight="1" x14ac:dyDescent="0.15">
      <c r="B8" s="40"/>
      <c r="C8" s="51" t="s">
        <v>2</v>
      </c>
      <c r="D8" s="52"/>
      <c r="E8" s="57">
        <v>12389</v>
      </c>
      <c r="F8" s="58"/>
      <c r="G8" s="57">
        <v>54</v>
      </c>
      <c r="H8" s="59"/>
      <c r="I8" s="50"/>
      <c r="J8" s="53">
        <f t="shared" si="0"/>
        <v>12443</v>
      </c>
      <c r="K8" s="72"/>
    </row>
    <row r="9" spans="2:11" ht="21.75" customHeight="1" x14ac:dyDescent="0.15">
      <c r="B9" s="40"/>
      <c r="C9" s="51" t="s">
        <v>3</v>
      </c>
      <c r="D9" s="52"/>
      <c r="E9" s="47">
        <v>43677</v>
      </c>
      <c r="F9" s="48"/>
      <c r="G9" s="47">
        <v>1337</v>
      </c>
      <c r="H9" s="49"/>
      <c r="I9" s="50"/>
      <c r="J9" s="71">
        <f t="shared" si="0"/>
        <v>45014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14490</v>
      </c>
      <c r="F10" s="58"/>
      <c r="G10" s="57">
        <v>66</v>
      </c>
      <c r="H10" s="59"/>
      <c r="I10" s="50"/>
      <c r="J10" s="53">
        <f t="shared" si="0"/>
        <v>14556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87562</v>
      </c>
      <c r="F11" s="84"/>
      <c r="G11" s="71">
        <f>G7+G9</f>
        <v>2989</v>
      </c>
      <c r="H11" s="85"/>
      <c r="I11" s="56"/>
      <c r="J11" s="71">
        <f t="shared" si="0"/>
        <v>90551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26879</v>
      </c>
      <c r="F12" s="54"/>
      <c r="G12" s="53">
        <f>G8+G10</f>
        <v>120</v>
      </c>
      <c r="H12" s="55"/>
      <c r="I12" s="56"/>
      <c r="J12" s="53">
        <f t="shared" si="0"/>
        <v>26999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40397</v>
      </c>
      <c r="F13" s="48"/>
      <c r="G13" s="47">
        <v>2251</v>
      </c>
      <c r="H13" s="49"/>
      <c r="I13" s="50"/>
      <c r="J13" s="47">
        <v>42289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359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x14ac:dyDescent="0.15">
      <c r="C17" s="7" t="s">
        <v>34</v>
      </c>
      <c r="D17" s="7"/>
    </row>
    <row r="18" spans="2:12" x14ac:dyDescent="0.15">
      <c r="C18" s="7" t="s">
        <v>33</v>
      </c>
      <c r="D18" s="7"/>
    </row>
    <row r="19" spans="2:12" ht="45" customHeight="1" x14ac:dyDescent="0.15"/>
    <row r="20" spans="2:12" ht="18.75" customHeight="1" x14ac:dyDescent="0.2">
      <c r="B20" s="2" t="s">
        <v>8</v>
      </c>
    </row>
    <row r="21" spans="2:12" ht="27.75" customHeight="1" thickBot="1" x14ac:dyDescent="0.2"/>
    <row r="22" spans="2:12" ht="21.75" customHeight="1" x14ac:dyDescent="0.15">
      <c r="B22" s="82"/>
      <c r="C22" s="83"/>
      <c r="D22" s="62" t="s">
        <v>18</v>
      </c>
      <c r="E22" s="63"/>
      <c r="F22" s="62" t="s">
        <v>19</v>
      </c>
      <c r="G22" s="63"/>
      <c r="H22" s="10" t="s">
        <v>9</v>
      </c>
      <c r="I22" s="69" t="s">
        <v>20</v>
      </c>
      <c r="J22" s="70"/>
      <c r="K22" s="11" t="s">
        <v>9</v>
      </c>
      <c r="L22" s="8"/>
    </row>
    <row r="23" spans="2:12" ht="21.75" customHeight="1" x14ac:dyDescent="0.15">
      <c r="B23" s="3"/>
      <c r="C23" s="14" t="s">
        <v>1</v>
      </c>
      <c r="D23" s="65">
        <f>J7</f>
        <v>45537</v>
      </c>
      <c r="E23" s="66"/>
      <c r="F23" s="67">
        <v>45600</v>
      </c>
      <c r="G23" s="68"/>
      <c r="H23" s="17">
        <f>(D23-F23)</f>
        <v>-63</v>
      </c>
      <c r="I23" s="67">
        <v>45455</v>
      </c>
      <c r="J23" s="68"/>
      <c r="K23" s="18">
        <f>(D23-I23)</f>
        <v>82</v>
      </c>
      <c r="L23" s="9"/>
    </row>
    <row r="24" spans="2:12" ht="21.75" customHeight="1" x14ac:dyDescent="0.15">
      <c r="B24" s="32" t="s">
        <v>6</v>
      </c>
      <c r="C24" s="14" t="s">
        <v>3</v>
      </c>
      <c r="D24" s="65">
        <f>J9</f>
        <v>45014</v>
      </c>
      <c r="E24" s="66"/>
      <c r="F24" s="67">
        <v>45051</v>
      </c>
      <c r="G24" s="68"/>
      <c r="H24" s="17">
        <f>(D24-F24)</f>
        <v>-37</v>
      </c>
      <c r="I24" s="67">
        <v>44914</v>
      </c>
      <c r="J24" s="68"/>
      <c r="K24" s="18">
        <f>(D24-I24)</f>
        <v>100</v>
      </c>
      <c r="L24" s="9"/>
    </row>
    <row r="25" spans="2:12" ht="21.75" customHeight="1" x14ac:dyDescent="0.15">
      <c r="B25" s="4"/>
      <c r="C25" s="14" t="s">
        <v>4</v>
      </c>
      <c r="D25" s="65">
        <f>J11</f>
        <v>90551</v>
      </c>
      <c r="E25" s="66"/>
      <c r="F25" s="67">
        <v>90651</v>
      </c>
      <c r="G25" s="68"/>
      <c r="H25" s="17">
        <f>(D25-F25)</f>
        <v>-100</v>
      </c>
      <c r="I25" s="67">
        <v>90369</v>
      </c>
      <c r="J25" s="68"/>
      <c r="K25" s="18">
        <f>(D25-I25)</f>
        <v>182</v>
      </c>
      <c r="L25" s="9"/>
    </row>
    <row r="26" spans="2:12" ht="21.75" customHeight="1" thickBot="1" x14ac:dyDescent="0.2">
      <c r="B26" s="13" t="s">
        <v>7</v>
      </c>
      <c r="C26" s="6"/>
      <c r="D26" s="43">
        <f>J13</f>
        <v>42289</v>
      </c>
      <c r="E26" s="44"/>
      <c r="F26" s="45">
        <v>42332</v>
      </c>
      <c r="G26" s="46"/>
      <c r="H26" s="19">
        <f>(D26-F26)</f>
        <v>-43</v>
      </c>
      <c r="I26" s="45">
        <v>41586</v>
      </c>
      <c r="J26" s="46"/>
      <c r="K26" s="20">
        <f>(D26-I26)</f>
        <v>703</v>
      </c>
      <c r="L26" s="9"/>
    </row>
  </sheetData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workbookViewId="0">
      <selection activeCell="I27" sqref="I27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36</v>
      </c>
      <c r="D1" s="38"/>
      <c r="E1" s="5" t="s">
        <v>28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3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43876</v>
      </c>
      <c r="F7" s="48"/>
      <c r="G7" s="47">
        <v>1660</v>
      </c>
      <c r="H7" s="49"/>
      <c r="I7" s="50"/>
      <c r="J7" s="71">
        <f t="shared" ref="J7:J12" si="0">(E7+G7)</f>
        <v>45536</v>
      </c>
      <c r="K7" s="72"/>
    </row>
    <row r="8" spans="2:11" ht="21.75" customHeight="1" x14ac:dyDescent="0.15">
      <c r="B8" s="40"/>
      <c r="C8" s="51" t="s">
        <v>2</v>
      </c>
      <c r="D8" s="52"/>
      <c r="E8" s="57">
        <v>12401</v>
      </c>
      <c r="F8" s="58"/>
      <c r="G8" s="57">
        <v>55</v>
      </c>
      <c r="H8" s="59"/>
      <c r="I8" s="50"/>
      <c r="J8" s="53">
        <f t="shared" si="0"/>
        <v>12456</v>
      </c>
      <c r="K8" s="72"/>
    </row>
    <row r="9" spans="2:11" ht="21.75" customHeight="1" x14ac:dyDescent="0.15">
      <c r="B9" s="40"/>
      <c r="C9" s="51" t="s">
        <v>3</v>
      </c>
      <c r="D9" s="52"/>
      <c r="E9" s="47">
        <v>43662</v>
      </c>
      <c r="F9" s="48"/>
      <c r="G9" s="47">
        <v>1356</v>
      </c>
      <c r="H9" s="49"/>
      <c r="I9" s="50"/>
      <c r="J9" s="71">
        <f t="shared" si="0"/>
        <v>45018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14491</v>
      </c>
      <c r="F10" s="58"/>
      <c r="G10" s="57">
        <v>65</v>
      </c>
      <c r="H10" s="59"/>
      <c r="I10" s="50"/>
      <c r="J10" s="53">
        <f t="shared" si="0"/>
        <v>14556</v>
      </c>
      <c r="K10" s="72"/>
    </row>
    <row r="11" spans="2:11" ht="21.75" customHeight="1" x14ac:dyDescent="0.15">
      <c r="B11" s="40"/>
      <c r="C11" s="51" t="s">
        <v>4</v>
      </c>
      <c r="D11" s="52"/>
      <c r="E11" s="71">
        <v>87538</v>
      </c>
      <c r="F11" s="84"/>
      <c r="G11" s="71">
        <v>3016</v>
      </c>
      <c r="H11" s="85"/>
      <c r="I11" s="56"/>
      <c r="J11" s="71">
        <f t="shared" si="0"/>
        <v>90554</v>
      </c>
      <c r="K11" s="72"/>
    </row>
    <row r="12" spans="2:11" ht="21.75" customHeight="1" x14ac:dyDescent="0.15">
      <c r="B12" s="41"/>
      <c r="C12" s="51" t="s">
        <v>2</v>
      </c>
      <c r="D12" s="52"/>
      <c r="E12" s="53">
        <v>26892</v>
      </c>
      <c r="F12" s="54"/>
      <c r="G12" s="53">
        <v>120</v>
      </c>
      <c r="H12" s="55"/>
      <c r="I12" s="56"/>
      <c r="J12" s="53">
        <f t="shared" si="0"/>
        <v>27012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40387</v>
      </c>
      <c r="F13" s="48"/>
      <c r="G13" s="47">
        <v>2266</v>
      </c>
      <c r="H13" s="49"/>
      <c r="I13" s="50"/>
      <c r="J13" s="47">
        <v>42294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359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x14ac:dyDescent="0.15">
      <c r="C17" s="7" t="s">
        <v>34</v>
      </c>
      <c r="D17" s="7"/>
    </row>
    <row r="18" spans="2:12" x14ac:dyDescent="0.15">
      <c r="C18" s="7" t="s">
        <v>33</v>
      </c>
      <c r="D18" s="7"/>
    </row>
    <row r="19" spans="2:12" ht="45" customHeight="1" x14ac:dyDescent="0.15"/>
    <row r="20" spans="2:12" ht="18.75" customHeight="1" x14ac:dyDescent="0.2">
      <c r="B20" s="2" t="s">
        <v>8</v>
      </c>
    </row>
    <row r="21" spans="2:12" ht="27.75" customHeight="1" thickBot="1" x14ac:dyDescent="0.2"/>
    <row r="22" spans="2:12" ht="21.75" customHeight="1" x14ac:dyDescent="0.15">
      <c r="B22" s="82"/>
      <c r="C22" s="83"/>
      <c r="D22" s="62" t="s">
        <v>18</v>
      </c>
      <c r="E22" s="63"/>
      <c r="F22" s="62" t="s">
        <v>19</v>
      </c>
      <c r="G22" s="63"/>
      <c r="H22" s="10" t="s">
        <v>9</v>
      </c>
      <c r="I22" s="69" t="s">
        <v>20</v>
      </c>
      <c r="J22" s="70"/>
      <c r="K22" s="11" t="s">
        <v>9</v>
      </c>
      <c r="L22" s="8"/>
    </row>
    <row r="23" spans="2:12" ht="21.75" customHeight="1" x14ac:dyDescent="0.15">
      <c r="B23" s="3"/>
      <c r="C23" s="14" t="s">
        <v>1</v>
      </c>
      <c r="D23" s="65">
        <f>J7</f>
        <v>45536</v>
      </c>
      <c r="E23" s="66"/>
      <c r="F23" s="67">
        <v>45537</v>
      </c>
      <c r="G23" s="68"/>
      <c r="H23" s="17">
        <f>(D23-F23)</f>
        <v>-1</v>
      </c>
      <c r="I23" s="67">
        <v>45458</v>
      </c>
      <c r="J23" s="68"/>
      <c r="K23" s="18">
        <f>(D23-I23)</f>
        <v>78</v>
      </c>
      <c r="L23" s="9"/>
    </row>
    <row r="24" spans="2:12" ht="21.75" customHeight="1" x14ac:dyDescent="0.15">
      <c r="B24" s="34" t="s">
        <v>6</v>
      </c>
      <c r="C24" s="14" t="s">
        <v>3</v>
      </c>
      <c r="D24" s="65">
        <f>J9</f>
        <v>45018</v>
      </c>
      <c r="E24" s="66"/>
      <c r="F24" s="67">
        <v>45014</v>
      </c>
      <c r="G24" s="68"/>
      <c r="H24" s="17">
        <f>(D24-F24)</f>
        <v>4</v>
      </c>
      <c r="I24" s="67">
        <v>44915</v>
      </c>
      <c r="J24" s="68"/>
      <c r="K24" s="18">
        <f>(D24-I24)</f>
        <v>103</v>
      </c>
      <c r="L24" s="9"/>
    </row>
    <row r="25" spans="2:12" ht="21.75" customHeight="1" x14ac:dyDescent="0.15">
      <c r="B25" s="4"/>
      <c r="C25" s="14" t="s">
        <v>4</v>
      </c>
      <c r="D25" s="65">
        <f>J11</f>
        <v>90554</v>
      </c>
      <c r="E25" s="66"/>
      <c r="F25" s="67">
        <v>90551</v>
      </c>
      <c r="G25" s="68"/>
      <c r="H25" s="17">
        <f>(D25-F25)</f>
        <v>3</v>
      </c>
      <c r="I25" s="67">
        <v>90373</v>
      </c>
      <c r="J25" s="68"/>
      <c r="K25" s="18">
        <f>(D25-I25)</f>
        <v>181</v>
      </c>
      <c r="L25" s="9"/>
    </row>
    <row r="26" spans="2:12" ht="21.75" customHeight="1" thickBot="1" x14ac:dyDescent="0.2">
      <c r="B26" s="13" t="s">
        <v>7</v>
      </c>
      <c r="C26" s="6"/>
      <c r="D26" s="43">
        <f>J13</f>
        <v>42294</v>
      </c>
      <c r="E26" s="44"/>
      <c r="F26" s="45">
        <v>42289</v>
      </c>
      <c r="G26" s="46"/>
      <c r="H26" s="19">
        <f>(D26-F26)</f>
        <v>5</v>
      </c>
      <c r="I26" s="45">
        <v>41623</v>
      </c>
      <c r="J26" s="46"/>
      <c r="K26" s="20">
        <f>(D26-I26)</f>
        <v>671</v>
      </c>
      <c r="L26" s="9"/>
    </row>
  </sheetData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opLeftCell="A13" workbookViewId="0">
      <selection activeCell="D21" sqref="D21:E24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14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43990</v>
      </c>
      <c r="F7" s="48"/>
      <c r="G7" s="47">
        <v>1499</v>
      </c>
      <c r="H7" s="49"/>
      <c r="I7" s="50"/>
      <c r="J7" s="71">
        <f t="shared" ref="J7:J12" si="0">(E7+G7)</f>
        <v>45489</v>
      </c>
      <c r="K7" s="72"/>
    </row>
    <row r="8" spans="2:11" ht="21.75" customHeight="1" x14ac:dyDescent="0.15">
      <c r="B8" s="40"/>
      <c r="C8" s="51" t="s">
        <v>2</v>
      </c>
      <c r="D8" s="52"/>
      <c r="E8" s="57">
        <v>12338</v>
      </c>
      <c r="F8" s="58"/>
      <c r="G8" s="57">
        <v>47</v>
      </c>
      <c r="H8" s="59"/>
      <c r="I8" s="50"/>
      <c r="J8" s="53">
        <f t="shared" si="0"/>
        <v>12385</v>
      </c>
      <c r="K8" s="72"/>
    </row>
    <row r="9" spans="2:11" ht="21.75" customHeight="1" x14ac:dyDescent="0.15">
      <c r="B9" s="40"/>
      <c r="C9" s="51" t="s">
        <v>3</v>
      </c>
      <c r="D9" s="52"/>
      <c r="E9" s="47">
        <v>43789</v>
      </c>
      <c r="F9" s="48"/>
      <c r="G9" s="47">
        <v>1204</v>
      </c>
      <c r="H9" s="49"/>
      <c r="I9" s="50"/>
      <c r="J9" s="71">
        <f t="shared" si="0"/>
        <v>44993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14403</v>
      </c>
      <c r="F10" s="58"/>
      <c r="G10" s="57">
        <v>64</v>
      </c>
      <c r="H10" s="59"/>
      <c r="I10" s="50"/>
      <c r="J10" s="53">
        <f t="shared" si="0"/>
        <v>14467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87779</v>
      </c>
      <c r="F11" s="84"/>
      <c r="G11" s="71">
        <f>G7+G9</f>
        <v>2703</v>
      </c>
      <c r="H11" s="85"/>
      <c r="I11" s="56"/>
      <c r="J11" s="71">
        <f t="shared" si="0"/>
        <v>90482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26741</v>
      </c>
      <c r="F12" s="54"/>
      <c r="G12" s="53">
        <f>G8+G10</f>
        <v>111</v>
      </c>
      <c r="H12" s="55"/>
      <c r="I12" s="56"/>
      <c r="J12" s="53">
        <f t="shared" si="0"/>
        <v>26852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40248</v>
      </c>
      <c r="F13" s="48"/>
      <c r="G13" s="47">
        <v>2030</v>
      </c>
      <c r="H13" s="49"/>
      <c r="I13" s="50"/>
      <c r="J13" s="47">
        <v>41921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357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82"/>
      <c r="C20" s="83"/>
      <c r="D20" s="62" t="s">
        <v>18</v>
      </c>
      <c r="E20" s="63"/>
      <c r="F20" s="62" t="s">
        <v>19</v>
      </c>
      <c r="G20" s="63"/>
      <c r="H20" s="10" t="s">
        <v>9</v>
      </c>
      <c r="I20" s="69" t="s">
        <v>20</v>
      </c>
      <c r="J20" s="70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65">
        <f>J7</f>
        <v>45489</v>
      </c>
      <c r="E21" s="66"/>
      <c r="F21" s="67">
        <v>45420</v>
      </c>
      <c r="G21" s="68"/>
      <c r="H21" s="17">
        <f>(D21-F21)</f>
        <v>69</v>
      </c>
      <c r="I21" s="67">
        <v>45422</v>
      </c>
      <c r="J21" s="68"/>
      <c r="K21" s="18">
        <f>(D21-I21)</f>
        <v>67</v>
      </c>
      <c r="L21" s="9"/>
    </row>
    <row r="22" spans="2:12" ht="21.75" customHeight="1" x14ac:dyDescent="0.15">
      <c r="B22" s="12" t="s">
        <v>6</v>
      </c>
      <c r="C22" s="14" t="s">
        <v>3</v>
      </c>
      <c r="D22" s="65">
        <f>J9</f>
        <v>44993</v>
      </c>
      <c r="E22" s="66"/>
      <c r="F22" s="67">
        <v>44971</v>
      </c>
      <c r="G22" s="68"/>
      <c r="H22" s="17">
        <f>(D22-F22)</f>
        <v>22</v>
      </c>
      <c r="I22" s="67">
        <v>44869</v>
      </c>
      <c r="J22" s="68"/>
      <c r="K22" s="18">
        <f>(D22-I22)</f>
        <v>124</v>
      </c>
      <c r="L22" s="9"/>
    </row>
    <row r="23" spans="2:12" ht="21.75" customHeight="1" x14ac:dyDescent="0.15">
      <c r="B23" s="4"/>
      <c r="C23" s="14" t="s">
        <v>4</v>
      </c>
      <c r="D23" s="65">
        <f>J11</f>
        <v>90482</v>
      </c>
      <c r="E23" s="66"/>
      <c r="F23" s="67">
        <f>SUM(F21:G22)</f>
        <v>90391</v>
      </c>
      <c r="G23" s="68"/>
      <c r="H23" s="17">
        <f>(D23-F23)</f>
        <v>91</v>
      </c>
      <c r="I23" s="67">
        <f>SUM(I21:J22)</f>
        <v>90291</v>
      </c>
      <c r="J23" s="68"/>
      <c r="K23" s="18">
        <f>(D23-I23)</f>
        <v>191</v>
      </c>
      <c r="L23" s="9"/>
    </row>
    <row r="24" spans="2:12" ht="21.75" customHeight="1" thickBot="1" x14ac:dyDescent="0.2">
      <c r="B24" s="13" t="s">
        <v>7</v>
      </c>
      <c r="C24" s="6"/>
      <c r="D24" s="43">
        <f>J13</f>
        <v>41921</v>
      </c>
      <c r="E24" s="44"/>
      <c r="F24" s="45">
        <v>41764</v>
      </c>
      <c r="G24" s="46"/>
      <c r="H24" s="19">
        <f>(D24-F24)</f>
        <v>157</v>
      </c>
      <c r="I24" s="45">
        <v>41303</v>
      </c>
      <c r="J24" s="46"/>
      <c r="K24" s="20">
        <f>(D24-I24)</f>
        <v>618</v>
      </c>
      <c r="L24" s="9"/>
    </row>
  </sheetData>
  <mergeCells count="54"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  <mergeCell ref="G7:I7"/>
    <mergeCell ref="J7:K7"/>
    <mergeCell ref="B13:B14"/>
    <mergeCell ref="C11:D11"/>
    <mergeCell ref="E11:F11"/>
    <mergeCell ref="G11:I11"/>
    <mergeCell ref="F23:G23"/>
    <mergeCell ref="I23:J23"/>
    <mergeCell ref="I20:J20"/>
    <mergeCell ref="B20:C20"/>
    <mergeCell ref="J8:K8"/>
    <mergeCell ref="D21:E21"/>
    <mergeCell ref="F21:G21"/>
    <mergeCell ref="I21:J21"/>
    <mergeCell ref="G13:I13"/>
    <mergeCell ref="J12:K12"/>
    <mergeCell ref="C12:D12"/>
    <mergeCell ref="E12:F12"/>
    <mergeCell ref="G12:I12"/>
    <mergeCell ref="F20:G20"/>
    <mergeCell ref="B7:B12"/>
    <mergeCell ref="E7:F7"/>
    <mergeCell ref="C1:D1"/>
    <mergeCell ref="D24:E24"/>
    <mergeCell ref="F24:G24"/>
    <mergeCell ref="I24:J24"/>
    <mergeCell ref="D22:E22"/>
    <mergeCell ref="F22:G22"/>
    <mergeCell ref="I22:J22"/>
    <mergeCell ref="J13:K13"/>
    <mergeCell ref="D23:E23"/>
    <mergeCell ref="C14:D14"/>
    <mergeCell ref="E14:F14"/>
    <mergeCell ref="G14:I14"/>
    <mergeCell ref="J14:K14"/>
    <mergeCell ref="D20:E20"/>
    <mergeCell ref="G6:I6"/>
    <mergeCell ref="J11:K1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L13" sqref="L13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15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43997</v>
      </c>
      <c r="F7" s="48"/>
      <c r="G7" s="47">
        <v>1516</v>
      </c>
      <c r="H7" s="49"/>
      <c r="I7" s="50"/>
      <c r="J7" s="71">
        <f t="shared" ref="J7" si="0">(E7+G7)</f>
        <v>45513</v>
      </c>
      <c r="K7" s="72"/>
    </row>
    <row r="8" spans="2:11" ht="21.75" customHeight="1" x14ac:dyDescent="0.15">
      <c r="B8" s="40"/>
      <c r="C8" s="51" t="s">
        <v>2</v>
      </c>
      <c r="D8" s="52"/>
      <c r="E8" s="57">
        <v>12342</v>
      </c>
      <c r="F8" s="58"/>
      <c r="G8" s="57">
        <v>48</v>
      </c>
      <c r="H8" s="59"/>
      <c r="I8" s="50"/>
      <c r="J8" s="88">
        <f t="shared" ref="J8:J10" si="1">(E8+G8)</f>
        <v>12390</v>
      </c>
      <c r="K8" s="89"/>
    </row>
    <row r="9" spans="2:11" ht="21.75" customHeight="1" x14ac:dyDescent="0.15">
      <c r="B9" s="40"/>
      <c r="C9" s="51" t="s">
        <v>3</v>
      </c>
      <c r="D9" s="52"/>
      <c r="E9" s="47">
        <v>43810</v>
      </c>
      <c r="F9" s="48"/>
      <c r="G9" s="47">
        <v>1211</v>
      </c>
      <c r="H9" s="49"/>
      <c r="I9" s="50"/>
      <c r="J9" s="71">
        <f t="shared" si="1"/>
        <v>45021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14424</v>
      </c>
      <c r="F10" s="58"/>
      <c r="G10" s="57">
        <v>64</v>
      </c>
      <c r="H10" s="59"/>
      <c r="I10" s="50"/>
      <c r="J10" s="88">
        <f t="shared" si="1"/>
        <v>14488</v>
      </c>
      <c r="K10" s="89"/>
    </row>
    <row r="11" spans="2:11" ht="21.75" customHeight="1" x14ac:dyDescent="0.15">
      <c r="B11" s="40"/>
      <c r="C11" s="51" t="s">
        <v>4</v>
      </c>
      <c r="D11" s="52"/>
      <c r="E11" s="71">
        <f>E7+E9</f>
        <v>87807</v>
      </c>
      <c r="F11" s="84"/>
      <c r="G11" s="71">
        <f>G7+G9</f>
        <v>2727</v>
      </c>
      <c r="H11" s="85"/>
      <c r="I11" s="56"/>
      <c r="J11" s="71">
        <f t="shared" ref="J11:J12" si="2">(E11+G11)</f>
        <v>90534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26766</v>
      </c>
      <c r="F12" s="54"/>
      <c r="G12" s="53">
        <f>G8+G10</f>
        <v>112</v>
      </c>
      <c r="H12" s="55"/>
      <c r="I12" s="56"/>
      <c r="J12" s="53">
        <f t="shared" si="2"/>
        <v>26878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40299</v>
      </c>
      <c r="F13" s="48"/>
      <c r="G13" s="47">
        <v>2059</v>
      </c>
      <c r="H13" s="49"/>
      <c r="I13" s="50"/>
      <c r="J13" s="47">
        <v>42002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356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82"/>
      <c r="C20" s="83"/>
      <c r="D20" s="62" t="s">
        <v>18</v>
      </c>
      <c r="E20" s="63"/>
      <c r="F20" s="62" t="s">
        <v>19</v>
      </c>
      <c r="G20" s="63"/>
      <c r="H20" s="10" t="s">
        <v>9</v>
      </c>
      <c r="I20" s="69" t="s">
        <v>20</v>
      </c>
      <c r="J20" s="70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65">
        <f>J7</f>
        <v>45513</v>
      </c>
      <c r="E21" s="66"/>
      <c r="F21" s="67">
        <v>45489</v>
      </c>
      <c r="G21" s="68"/>
      <c r="H21" s="17">
        <f>(D21-F21)</f>
        <v>24</v>
      </c>
      <c r="I21" s="67">
        <v>45436</v>
      </c>
      <c r="J21" s="68"/>
      <c r="K21" s="18">
        <f>(D21-I21)</f>
        <v>77</v>
      </c>
      <c r="L21" s="9"/>
    </row>
    <row r="22" spans="2:12" ht="21.75" customHeight="1" x14ac:dyDescent="0.15">
      <c r="B22" s="12" t="s">
        <v>6</v>
      </c>
      <c r="C22" s="14" t="s">
        <v>3</v>
      </c>
      <c r="D22" s="65">
        <f>J9</f>
        <v>45021</v>
      </c>
      <c r="E22" s="66"/>
      <c r="F22" s="67">
        <v>44993</v>
      </c>
      <c r="G22" s="68"/>
      <c r="H22" s="17">
        <f>(D22-F22)</f>
        <v>28</v>
      </c>
      <c r="I22" s="67">
        <v>44871</v>
      </c>
      <c r="J22" s="68"/>
      <c r="K22" s="18">
        <f>(D22-I22)</f>
        <v>150</v>
      </c>
      <c r="L22" s="9"/>
    </row>
    <row r="23" spans="2:12" ht="21.75" customHeight="1" x14ac:dyDescent="0.15">
      <c r="B23" s="4"/>
      <c r="C23" s="14" t="s">
        <v>4</v>
      </c>
      <c r="D23" s="65">
        <f>J11</f>
        <v>90534</v>
      </c>
      <c r="E23" s="66"/>
      <c r="F23" s="67">
        <v>90482</v>
      </c>
      <c r="G23" s="68"/>
      <c r="H23" s="17">
        <f>(D23-F23)</f>
        <v>52</v>
      </c>
      <c r="I23" s="67">
        <v>90307</v>
      </c>
      <c r="J23" s="68"/>
      <c r="K23" s="18">
        <f>(D23-I23)</f>
        <v>227</v>
      </c>
      <c r="L23" s="9"/>
    </row>
    <row r="24" spans="2:12" ht="21.75" customHeight="1" thickBot="1" x14ac:dyDescent="0.2">
      <c r="B24" s="13" t="s">
        <v>7</v>
      </c>
      <c r="C24" s="6"/>
      <c r="D24" s="43">
        <f>J13</f>
        <v>42002</v>
      </c>
      <c r="E24" s="44"/>
      <c r="F24" s="45">
        <v>41921</v>
      </c>
      <c r="G24" s="46"/>
      <c r="H24" s="19">
        <f>(D24-F24)</f>
        <v>81</v>
      </c>
      <c r="I24" s="45">
        <v>41341</v>
      </c>
      <c r="J24" s="46"/>
      <c r="K24" s="20">
        <f>(D24-I24)</f>
        <v>661</v>
      </c>
      <c r="L24" s="9"/>
    </row>
  </sheetData>
  <mergeCells count="54"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  <mergeCell ref="G7:I7"/>
    <mergeCell ref="J7:K7"/>
    <mergeCell ref="B13:B14"/>
    <mergeCell ref="C11:D11"/>
    <mergeCell ref="E11:F11"/>
    <mergeCell ref="G11:I11"/>
    <mergeCell ref="F23:G23"/>
    <mergeCell ref="I23:J23"/>
    <mergeCell ref="I20:J20"/>
    <mergeCell ref="B20:C20"/>
    <mergeCell ref="J8:K8"/>
    <mergeCell ref="D21:E21"/>
    <mergeCell ref="F21:G21"/>
    <mergeCell ref="I21:J21"/>
    <mergeCell ref="G13:I13"/>
    <mergeCell ref="J12:K12"/>
    <mergeCell ref="C12:D12"/>
    <mergeCell ref="E12:F12"/>
    <mergeCell ref="G12:I12"/>
    <mergeCell ref="F20:G20"/>
    <mergeCell ref="B7:B12"/>
    <mergeCell ref="E7:F7"/>
    <mergeCell ref="C1:D1"/>
    <mergeCell ref="D24:E24"/>
    <mergeCell ref="F24:G24"/>
    <mergeCell ref="I24:J24"/>
    <mergeCell ref="D22:E22"/>
    <mergeCell ref="F22:G22"/>
    <mergeCell ref="I22:J22"/>
    <mergeCell ref="J13:K13"/>
    <mergeCell ref="D23:E23"/>
    <mergeCell ref="C14:D14"/>
    <mergeCell ref="E14:F14"/>
    <mergeCell ref="G14:I14"/>
    <mergeCell ref="J14:K14"/>
    <mergeCell ref="D20:E20"/>
    <mergeCell ref="G6:I6"/>
    <mergeCell ref="J11:K1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opLeftCell="A13" workbookViewId="0">
      <selection activeCell="D24" sqref="D24:E24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16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43994</v>
      </c>
      <c r="F7" s="48"/>
      <c r="G7" s="47">
        <v>1558</v>
      </c>
      <c r="H7" s="49"/>
      <c r="I7" s="50"/>
      <c r="J7" s="71">
        <f>(E7+G7)</f>
        <v>45552</v>
      </c>
      <c r="K7" s="72"/>
    </row>
    <row r="8" spans="2:11" ht="21.75" customHeight="1" x14ac:dyDescent="0.15">
      <c r="B8" s="40"/>
      <c r="C8" s="51" t="s">
        <v>2</v>
      </c>
      <c r="D8" s="52"/>
      <c r="E8" s="57">
        <v>12351</v>
      </c>
      <c r="F8" s="58"/>
      <c r="G8" s="57">
        <v>48</v>
      </c>
      <c r="H8" s="59"/>
      <c r="I8" s="50"/>
      <c r="J8" s="53">
        <f t="shared" ref="J8:J12" si="0">(E8+G8)</f>
        <v>12399</v>
      </c>
      <c r="K8" s="72"/>
    </row>
    <row r="9" spans="2:11" ht="21.75" customHeight="1" x14ac:dyDescent="0.15">
      <c r="B9" s="40"/>
      <c r="C9" s="51" t="s">
        <v>3</v>
      </c>
      <c r="D9" s="52"/>
      <c r="E9" s="47">
        <v>43821</v>
      </c>
      <c r="F9" s="48"/>
      <c r="G9" s="47">
        <v>1250</v>
      </c>
      <c r="H9" s="49"/>
      <c r="I9" s="50"/>
      <c r="J9" s="71">
        <f>(E9+G9)</f>
        <v>45071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14443</v>
      </c>
      <c r="F10" s="58"/>
      <c r="G10" s="57">
        <v>66</v>
      </c>
      <c r="H10" s="59"/>
      <c r="I10" s="50"/>
      <c r="J10" s="53">
        <f t="shared" si="0"/>
        <v>14509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87815</v>
      </c>
      <c r="F11" s="84"/>
      <c r="G11" s="71">
        <f>G7+G9</f>
        <v>2808</v>
      </c>
      <c r="H11" s="85"/>
      <c r="I11" s="56"/>
      <c r="J11" s="71">
        <f>(E11+G11)</f>
        <v>90623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26794</v>
      </c>
      <c r="F12" s="54"/>
      <c r="G12" s="53">
        <f>G8+G10</f>
        <v>114</v>
      </c>
      <c r="H12" s="55"/>
      <c r="I12" s="56"/>
      <c r="J12" s="53">
        <f t="shared" si="0"/>
        <v>26908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40332</v>
      </c>
      <c r="F13" s="48"/>
      <c r="G13" s="47">
        <v>2120</v>
      </c>
      <c r="H13" s="49"/>
      <c r="I13" s="50"/>
      <c r="J13" s="47">
        <v>42094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358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82"/>
      <c r="C20" s="83"/>
      <c r="D20" s="62" t="s">
        <v>18</v>
      </c>
      <c r="E20" s="63"/>
      <c r="F20" s="62" t="s">
        <v>19</v>
      </c>
      <c r="G20" s="63"/>
      <c r="H20" s="10" t="s">
        <v>9</v>
      </c>
      <c r="I20" s="69" t="s">
        <v>20</v>
      </c>
      <c r="J20" s="70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65">
        <f>J7</f>
        <v>45552</v>
      </c>
      <c r="E21" s="66"/>
      <c r="F21" s="67">
        <v>45513</v>
      </c>
      <c r="G21" s="68"/>
      <c r="H21" s="17">
        <f>(D21-F21)</f>
        <v>39</v>
      </c>
      <c r="I21" s="67">
        <v>45438</v>
      </c>
      <c r="J21" s="68"/>
      <c r="K21" s="18">
        <f>(D21-I21)</f>
        <v>114</v>
      </c>
      <c r="L21" s="9"/>
    </row>
    <row r="22" spans="2:12" ht="21.75" customHeight="1" x14ac:dyDescent="0.15">
      <c r="B22" s="12" t="s">
        <v>6</v>
      </c>
      <c r="C22" s="14" t="s">
        <v>3</v>
      </c>
      <c r="D22" s="65">
        <f>J9</f>
        <v>45071</v>
      </c>
      <c r="E22" s="66"/>
      <c r="F22" s="67">
        <v>45021</v>
      </c>
      <c r="G22" s="68"/>
      <c r="H22" s="17">
        <f>(D22-F22)</f>
        <v>50</v>
      </c>
      <c r="I22" s="67">
        <v>44913</v>
      </c>
      <c r="J22" s="68"/>
      <c r="K22" s="18">
        <f>(D22-I22)</f>
        <v>158</v>
      </c>
      <c r="L22" s="9"/>
    </row>
    <row r="23" spans="2:12" ht="21.75" customHeight="1" x14ac:dyDescent="0.15">
      <c r="B23" s="4"/>
      <c r="C23" s="14" t="s">
        <v>4</v>
      </c>
      <c r="D23" s="65">
        <f>J11</f>
        <v>90623</v>
      </c>
      <c r="E23" s="66"/>
      <c r="F23" s="67">
        <f>SUM(F21:G22)</f>
        <v>90534</v>
      </c>
      <c r="G23" s="68"/>
      <c r="H23" s="17">
        <f>(D23-F23)</f>
        <v>89</v>
      </c>
      <c r="I23" s="67">
        <f>SUM(I21:J22)</f>
        <v>90351</v>
      </c>
      <c r="J23" s="68"/>
      <c r="K23" s="18">
        <f>(D23-I23)</f>
        <v>272</v>
      </c>
      <c r="L23" s="9"/>
    </row>
    <row r="24" spans="2:12" ht="21.75" customHeight="1" thickBot="1" x14ac:dyDescent="0.2">
      <c r="B24" s="13" t="s">
        <v>7</v>
      </c>
      <c r="C24" s="6"/>
      <c r="D24" s="43">
        <f>J13</f>
        <v>42094</v>
      </c>
      <c r="E24" s="44"/>
      <c r="F24" s="45">
        <v>42002</v>
      </c>
      <c r="G24" s="46"/>
      <c r="H24" s="19">
        <f>(D24-F24)</f>
        <v>92</v>
      </c>
      <c r="I24" s="45">
        <v>41379</v>
      </c>
      <c r="J24" s="46"/>
      <c r="K24" s="20">
        <f>(D24-I24)</f>
        <v>715</v>
      </c>
      <c r="L24" s="9"/>
    </row>
  </sheetData>
  <mergeCells count="54"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  <mergeCell ref="E7:F7"/>
    <mergeCell ref="G7:I7"/>
    <mergeCell ref="J7:K7"/>
    <mergeCell ref="B7:B12"/>
    <mergeCell ref="C11:D11"/>
    <mergeCell ref="E11:F11"/>
    <mergeCell ref="G11:I11"/>
    <mergeCell ref="F23:G23"/>
    <mergeCell ref="I23:J23"/>
    <mergeCell ref="I20:J20"/>
    <mergeCell ref="B20:C20"/>
    <mergeCell ref="J8:K8"/>
    <mergeCell ref="D21:E21"/>
    <mergeCell ref="F21:G21"/>
    <mergeCell ref="I21:J21"/>
    <mergeCell ref="G13:I13"/>
    <mergeCell ref="J12:K12"/>
    <mergeCell ref="C12:D12"/>
    <mergeCell ref="E12:F12"/>
    <mergeCell ref="G12:I12"/>
    <mergeCell ref="F20:G20"/>
    <mergeCell ref="B13:B14"/>
    <mergeCell ref="C1:D1"/>
    <mergeCell ref="D24:E24"/>
    <mergeCell ref="F24:G24"/>
    <mergeCell ref="I24:J24"/>
    <mergeCell ref="D22:E22"/>
    <mergeCell ref="F22:G22"/>
    <mergeCell ref="I22:J22"/>
    <mergeCell ref="J13:K13"/>
    <mergeCell ref="D23:E23"/>
    <mergeCell ref="C14:D14"/>
    <mergeCell ref="E14:F14"/>
    <mergeCell ref="G14:I14"/>
    <mergeCell ref="J14:K14"/>
    <mergeCell ref="D20:E20"/>
    <mergeCell ref="G6:I6"/>
    <mergeCell ref="J11:K1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B17" sqref="B17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21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1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44015</v>
      </c>
      <c r="F7" s="48"/>
      <c r="G7" s="47">
        <v>1586</v>
      </c>
      <c r="H7" s="49"/>
      <c r="I7" s="50"/>
      <c r="J7" s="71">
        <f t="shared" ref="J7:J12" si="0">(E7+G7)</f>
        <v>45601</v>
      </c>
      <c r="K7" s="72"/>
    </row>
    <row r="8" spans="2:11" ht="21.75" customHeight="1" x14ac:dyDescent="0.15">
      <c r="B8" s="40"/>
      <c r="C8" s="51" t="s">
        <v>2</v>
      </c>
      <c r="D8" s="52"/>
      <c r="E8" s="57">
        <v>12368</v>
      </c>
      <c r="F8" s="58"/>
      <c r="G8" s="57">
        <v>50</v>
      </c>
      <c r="H8" s="59"/>
      <c r="I8" s="50"/>
      <c r="J8" s="53">
        <f t="shared" si="0"/>
        <v>12418</v>
      </c>
      <c r="K8" s="72"/>
    </row>
    <row r="9" spans="2:11" ht="21.75" customHeight="1" x14ac:dyDescent="0.15">
      <c r="B9" s="40"/>
      <c r="C9" s="51" t="s">
        <v>3</v>
      </c>
      <c r="D9" s="52"/>
      <c r="E9" s="47">
        <v>43817</v>
      </c>
      <c r="F9" s="48"/>
      <c r="G9" s="47">
        <v>1287</v>
      </c>
      <c r="H9" s="49"/>
      <c r="I9" s="50"/>
      <c r="J9" s="71">
        <f t="shared" si="0"/>
        <v>45104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14452</v>
      </c>
      <c r="F10" s="58"/>
      <c r="G10" s="57">
        <v>66</v>
      </c>
      <c r="H10" s="59"/>
      <c r="I10" s="50"/>
      <c r="J10" s="53">
        <f t="shared" si="0"/>
        <v>14518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87832</v>
      </c>
      <c r="F11" s="84"/>
      <c r="G11" s="71">
        <f>G7+G9</f>
        <v>2873</v>
      </c>
      <c r="H11" s="85"/>
      <c r="I11" s="56"/>
      <c r="J11" s="71">
        <f t="shared" si="0"/>
        <v>90705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26820</v>
      </c>
      <c r="F12" s="54"/>
      <c r="G12" s="53">
        <f>G8+G10</f>
        <v>116</v>
      </c>
      <c r="H12" s="55"/>
      <c r="I12" s="56"/>
      <c r="J12" s="53">
        <f t="shared" si="0"/>
        <v>26936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40354</v>
      </c>
      <c r="F13" s="48"/>
      <c r="G13" s="47">
        <v>2179</v>
      </c>
      <c r="H13" s="49"/>
      <c r="I13" s="50"/>
      <c r="J13" s="47">
        <v>42171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362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82"/>
      <c r="C20" s="83"/>
      <c r="D20" s="62" t="s">
        <v>18</v>
      </c>
      <c r="E20" s="63"/>
      <c r="F20" s="62" t="s">
        <v>19</v>
      </c>
      <c r="G20" s="63"/>
      <c r="H20" s="10" t="s">
        <v>9</v>
      </c>
      <c r="I20" s="69" t="s">
        <v>20</v>
      </c>
      <c r="J20" s="70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65">
        <f>J7</f>
        <v>45601</v>
      </c>
      <c r="E21" s="66"/>
      <c r="F21" s="67">
        <v>45552</v>
      </c>
      <c r="G21" s="68"/>
      <c r="H21" s="17">
        <f>(D21-F21)</f>
        <v>49</v>
      </c>
      <c r="I21" s="67">
        <v>45431</v>
      </c>
      <c r="J21" s="68"/>
      <c r="K21" s="18">
        <f>(D21-I21)</f>
        <v>170</v>
      </c>
      <c r="L21" s="9"/>
    </row>
    <row r="22" spans="2:12" ht="21.75" customHeight="1" x14ac:dyDescent="0.15">
      <c r="B22" s="22" t="s">
        <v>6</v>
      </c>
      <c r="C22" s="14" t="s">
        <v>3</v>
      </c>
      <c r="D22" s="65">
        <f>J9</f>
        <v>45104</v>
      </c>
      <c r="E22" s="66"/>
      <c r="F22" s="67">
        <v>45071</v>
      </c>
      <c r="G22" s="68"/>
      <c r="H22" s="17">
        <f>(D22-F22)</f>
        <v>33</v>
      </c>
      <c r="I22" s="67">
        <v>44896</v>
      </c>
      <c r="J22" s="68"/>
      <c r="K22" s="18">
        <f>(D22-I22)</f>
        <v>208</v>
      </c>
      <c r="L22" s="9"/>
    </row>
    <row r="23" spans="2:12" ht="21.75" customHeight="1" x14ac:dyDescent="0.15">
      <c r="B23" s="4"/>
      <c r="C23" s="14" t="s">
        <v>4</v>
      </c>
      <c r="D23" s="65">
        <f>J11</f>
        <v>90705</v>
      </c>
      <c r="E23" s="66"/>
      <c r="F23" s="67">
        <f>SUM(F21:G22)</f>
        <v>90623</v>
      </c>
      <c r="G23" s="68"/>
      <c r="H23" s="17">
        <f>(D23-F23)</f>
        <v>82</v>
      </c>
      <c r="I23" s="67">
        <f>SUM(I21:J22)</f>
        <v>90327</v>
      </c>
      <c r="J23" s="68"/>
      <c r="K23" s="18">
        <f>(D23-I23)</f>
        <v>378</v>
      </c>
      <c r="L23" s="9"/>
    </row>
    <row r="24" spans="2:12" ht="21.75" customHeight="1" thickBot="1" x14ac:dyDescent="0.2">
      <c r="B24" s="13" t="s">
        <v>7</v>
      </c>
      <c r="C24" s="6"/>
      <c r="D24" s="43">
        <f>J13</f>
        <v>42171</v>
      </c>
      <c r="E24" s="44"/>
      <c r="F24" s="45">
        <v>42094</v>
      </c>
      <c r="G24" s="46"/>
      <c r="H24" s="19">
        <f>(D24-F24)</f>
        <v>77</v>
      </c>
      <c r="I24" s="45">
        <v>41409</v>
      </c>
      <c r="J24" s="46"/>
      <c r="K24" s="20">
        <f>(D24-I24)</f>
        <v>762</v>
      </c>
      <c r="L24" s="9"/>
    </row>
  </sheetData>
  <mergeCells count="54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J14:K14"/>
    <mergeCell ref="B20:C20"/>
    <mergeCell ref="D20:E20"/>
    <mergeCell ref="F20:G20"/>
    <mergeCell ref="I20:J20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I25" sqref="I25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22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3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44026</v>
      </c>
      <c r="F7" s="48"/>
      <c r="G7" s="47">
        <v>1597</v>
      </c>
      <c r="H7" s="49"/>
      <c r="I7" s="50"/>
      <c r="J7" s="71">
        <f t="shared" ref="J7:J12" si="0">(E7+G7)</f>
        <v>45623</v>
      </c>
      <c r="K7" s="72"/>
    </row>
    <row r="8" spans="2:11" ht="21.75" customHeight="1" x14ac:dyDescent="0.15">
      <c r="B8" s="40"/>
      <c r="C8" s="51" t="s">
        <v>2</v>
      </c>
      <c r="D8" s="52"/>
      <c r="E8" s="57">
        <v>12353</v>
      </c>
      <c r="F8" s="58"/>
      <c r="G8" s="57">
        <v>51</v>
      </c>
      <c r="H8" s="59"/>
      <c r="I8" s="50"/>
      <c r="J8" s="53">
        <f t="shared" si="0"/>
        <v>12404</v>
      </c>
      <c r="K8" s="72"/>
    </row>
    <row r="9" spans="2:11" ht="21.75" customHeight="1" x14ac:dyDescent="0.15">
      <c r="B9" s="40"/>
      <c r="C9" s="51" t="s">
        <v>3</v>
      </c>
      <c r="D9" s="52"/>
      <c r="E9" s="47">
        <v>43777</v>
      </c>
      <c r="F9" s="48"/>
      <c r="G9" s="47">
        <v>1297</v>
      </c>
      <c r="H9" s="49"/>
      <c r="I9" s="50"/>
      <c r="J9" s="71">
        <f t="shared" si="0"/>
        <v>45074</v>
      </c>
      <c r="K9" s="72"/>
    </row>
    <row r="10" spans="2:11" ht="21.75" customHeight="1" x14ac:dyDescent="0.15">
      <c r="B10" s="40"/>
      <c r="C10" s="51" t="s">
        <v>2</v>
      </c>
      <c r="D10" s="52"/>
      <c r="E10" s="57">
        <v>14449</v>
      </c>
      <c r="F10" s="58"/>
      <c r="G10" s="57">
        <v>68</v>
      </c>
      <c r="H10" s="59"/>
      <c r="I10" s="50"/>
      <c r="J10" s="53">
        <f t="shared" si="0"/>
        <v>14517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87803</v>
      </c>
      <c r="F11" s="84"/>
      <c r="G11" s="71">
        <f>G7+G9</f>
        <v>2894</v>
      </c>
      <c r="H11" s="85"/>
      <c r="I11" s="56"/>
      <c r="J11" s="71">
        <f t="shared" si="0"/>
        <v>90697</v>
      </c>
      <c r="K11" s="72"/>
    </row>
    <row r="12" spans="2:11" ht="21.75" customHeight="1" x14ac:dyDescent="0.15">
      <c r="B12" s="41"/>
      <c r="C12" s="51" t="s">
        <v>2</v>
      </c>
      <c r="D12" s="52"/>
      <c r="E12" s="53">
        <f>E8+E10</f>
        <v>26802</v>
      </c>
      <c r="F12" s="54"/>
      <c r="G12" s="53">
        <f>G8+G10</f>
        <v>119</v>
      </c>
      <c r="H12" s="55"/>
      <c r="I12" s="56"/>
      <c r="J12" s="53">
        <f t="shared" si="0"/>
        <v>26921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40370</v>
      </c>
      <c r="F13" s="48"/>
      <c r="G13" s="47">
        <v>2179</v>
      </c>
      <c r="H13" s="49"/>
      <c r="I13" s="50"/>
      <c r="J13" s="47">
        <v>42188</v>
      </c>
      <c r="K13" s="87"/>
    </row>
    <row r="14" spans="2:11" ht="21.75" customHeight="1" thickBot="1" x14ac:dyDescent="0.2">
      <c r="B14" s="42"/>
      <c r="C14" s="73" t="s">
        <v>5</v>
      </c>
      <c r="D14" s="74"/>
      <c r="E14" s="75"/>
      <c r="F14" s="76"/>
      <c r="G14" s="77">
        <f>E13+G13-J13</f>
        <v>361</v>
      </c>
      <c r="H14" s="78"/>
      <c r="I14" s="79"/>
      <c r="J14" s="80"/>
      <c r="K14" s="81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82"/>
      <c r="C20" s="83"/>
      <c r="D20" s="62" t="s">
        <v>18</v>
      </c>
      <c r="E20" s="63"/>
      <c r="F20" s="62" t="s">
        <v>19</v>
      </c>
      <c r="G20" s="63"/>
      <c r="H20" s="10" t="s">
        <v>9</v>
      </c>
      <c r="I20" s="69" t="s">
        <v>20</v>
      </c>
      <c r="J20" s="70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65">
        <f>J7</f>
        <v>45623</v>
      </c>
      <c r="E21" s="66"/>
      <c r="F21" s="67">
        <v>45601</v>
      </c>
      <c r="G21" s="68"/>
      <c r="H21" s="17">
        <f>(D21-F21)</f>
        <v>22</v>
      </c>
      <c r="I21" s="67">
        <v>45426</v>
      </c>
      <c r="J21" s="68"/>
      <c r="K21" s="18">
        <f>(D21-I21)</f>
        <v>197</v>
      </c>
      <c r="L21" s="9"/>
    </row>
    <row r="22" spans="2:12" ht="21.75" customHeight="1" x14ac:dyDescent="0.15">
      <c r="B22" s="24" t="s">
        <v>6</v>
      </c>
      <c r="C22" s="14" t="s">
        <v>3</v>
      </c>
      <c r="D22" s="65">
        <f>J9</f>
        <v>45074</v>
      </c>
      <c r="E22" s="66"/>
      <c r="F22" s="67">
        <v>45104</v>
      </c>
      <c r="G22" s="68"/>
      <c r="H22" s="17">
        <f>(D22-F22)</f>
        <v>-30</v>
      </c>
      <c r="I22" s="67">
        <v>44878</v>
      </c>
      <c r="J22" s="68"/>
      <c r="K22" s="18">
        <f>(D22-I22)</f>
        <v>196</v>
      </c>
      <c r="L22" s="9"/>
    </row>
    <row r="23" spans="2:12" ht="21.75" customHeight="1" x14ac:dyDescent="0.15">
      <c r="B23" s="4"/>
      <c r="C23" s="14" t="s">
        <v>4</v>
      </c>
      <c r="D23" s="65">
        <f>J11</f>
        <v>90697</v>
      </c>
      <c r="E23" s="66"/>
      <c r="F23" s="67">
        <f>SUM(F21:G22)</f>
        <v>90705</v>
      </c>
      <c r="G23" s="68"/>
      <c r="H23" s="17">
        <f>(D23-F23)</f>
        <v>-8</v>
      </c>
      <c r="I23" s="67">
        <v>90304</v>
      </c>
      <c r="J23" s="68"/>
      <c r="K23" s="18">
        <f>(D23-I23)</f>
        <v>393</v>
      </c>
      <c r="L23" s="9"/>
    </row>
    <row r="24" spans="2:12" ht="21.75" customHeight="1" thickBot="1" x14ac:dyDescent="0.2">
      <c r="B24" s="13" t="s">
        <v>7</v>
      </c>
      <c r="C24" s="6"/>
      <c r="D24" s="43">
        <f>J13</f>
        <v>42188</v>
      </c>
      <c r="E24" s="44"/>
      <c r="F24" s="45">
        <v>42171</v>
      </c>
      <c r="G24" s="46"/>
      <c r="H24" s="19">
        <f>(D24-F24)</f>
        <v>17</v>
      </c>
      <c r="I24" s="45">
        <v>41437</v>
      </c>
      <c r="J24" s="46"/>
      <c r="K24" s="20">
        <f>(D24-I24)</f>
        <v>751</v>
      </c>
      <c r="L24" s="9"/>
    </row>
  </sheetData>
  <mergeCells count="54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J14:K14"/>
    <mergeCell ref="B20:C20"/>
    <mergeCell ref="D20:E20"/>
    <mergeCell ref="F20:G20"/>
    <mergeCell ref="I20:J20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C8" sqref="C8:D8"/>
    </sheetView>
  </sheetViews>
  <sheetFormatPr defaultRowHeight="13.5" x14ac:dyDescent="0.15"/>
  <cols>
    <col min="3" max="3" width="7.75" customWidth="1"/>
    <col min="4" max="4" width="6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  <col min="12" max="12" width="5" customWidth="1"/>
  </cols>
  <sheetData>
    <row r="1" spans="2:11" ht="18.75" customHeight="1" x14ac:dyDescent="0.2">
      <c r="C1" s="37" t="s">
        <v>26</v>
      </c>
      <c r="D1" s="38"/>
      <c r="E1" s="5" t="s">
        <v>23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6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43997</v>
      </c>
      <c r="F7" s="48"/>
      <c r="G7" s="47">
        <v>1612</v>
      </c>
      <c r="H7" s="49"/>
      <c r="I7" s="50"/>
      <c r="J7" s="71">
        <f t="shared" ref="J7:J12" si="0">(E7+G7)</f>
        <v>45609</v>
      </c>
      <c r="K7" s="72"/>
    </row>
    <row r="8" spans="2:11" ht="21.75" customHeight="1" x14ac:dyDescent="0.15">
      <c r="B8" s="40"/>
      <c r="C8" s="51" t="s">
        <v>30</v>
      </c>
      <c r="D8" s="52"/>
      <c r="E8" s="57">
        <v>12353</v>
      </c>
      <c r="F8" s="58"/>
      <c r="G8" s="57">
        <v>53</v>
      </c>
      <c r="H8" s="59"/>
      <c r="I8" s="50"/>
      <c r="J8" s="53">
        <f t="shared" si="0"/>
        <v>12406</v>
      </c>
      <c r="K8" s="72"/>
    </row>
    <row r="9" spans="2:11" ht="21.75" customHeight="1" x14ac:dyDescent="0.15">
      <c r="B9" s="40"/>
      <c r="C9" s="51" t="s">
        <v>3</v>
      </c>
      <c r="D9" s="52"/>
      <c r="E9" s="47">
        <v>43757</v>
      </c>
      <c r="F9" s="48"/>
      <c r="G9" s="47">
        <v>1293</v>
      </c>
      <c r="H9" s="49"/>
      <c r="I9" s="50"/>
      <c r="J9" s="71">
        <f t="shared" si="0"/>
        <v>45050</v>
      </c>
      <c r="K9" s="72"/>
    </row>
    <row r="10" spans="2:11" ht="21.75" customHeight="1" x14ac:dyDescent="0.15">
      <c r="B10" s="40"/>
      <c r="C10" s="51" t="s">
        <v>30</v>
      </c>
      <c r="D10" s="52"/>
      <c r="E10" s="57">
        <v>14460</v>
      </c>
      <c r="F10" s="58"/>
      <c r="G10" s="57">
        <v>67</v>
      </c>
      <c r="H10" s="59"/>
      <c r="I10" s="50"/>
      <c r="J10" s="53">
        <f t="shared" si="0"/>
        <v>14527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87754</v>
      </c>
      <c r="F11" s="84"/>
      <c r="G11" s="71">
        <f>G7+G9</f>
        <v>2905</v>
      </c>
      <c r="H11" s="85"/>
      <c r="I11" s="56"/>
      <c r="J11" s="71">
        <f t="shared" si="0"/>
        <v>90659</v>
      </c>
      <c r="K11" s="72"/>
    </row>
    <row r="12" spans="2:11" ht="21.75" customHeight="1" x14ac:dyDescent="0.15">
      <c r="B12" s="41"/>
      <c r="C12" s="51" t="s">
        <v>30</v>
      </c>
      <c r="D12" s="52"/>
      <c r="E12" s="53">
        <f>E8+E10</f>
        <v>26813</v>
      </c>
      <c r="F12" s="54"/>
      <c r="G12" s="53">
        <f>G8+G10</f>
        <v>120</v>
      </c>
      <c r="H12" s="55"/>
      <c r="I12" s="56"/>
      <c r="J12" s="53">
        <f t="shared" si="0"/>
        <v>26933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40386</v>
      </c>
      <c r="F13" s="48"/>
      <c r="G13" s="47">
        <v>2178</v>
      </c>
      <c r="H13" s="49"/>
      <c r="I13" s="50"/>
      <c r="J13" s="47">
        <v>42203</v>
      </c>
      <c r="K13" s="87"/>
    </row>
    <row r="14" spans="2:11" ht="21.75" customHeight="1" thickBot="1" x14ac:dyDescent="0.2">
      <c r="B14" s="42"/>
      <c r="C14" s="90" t="s">
        <v>31</v>
      </c>
      <c r="D14" s="91"/>
      <c r="E14" s="75"/>
      <c r="F14" s="76"/>
      <c r="G14" s="77">
        <f>E13+G13-J13</f>
        <v>361</v>
      </c>
      <c r="H14" s="78"/>
      <c r="I14" s="79"/>
      <c r="J14" s="80"/>
      <c r="K14" s="81"/>
    </row>
    <row r="16" spans="2:11" x14ac:dyDescent="0.15">
      <c r="C16" s="7" t="s">
        <v>32</v>
      </c>
      <c r="D16" s="7"/>
    </row>
    <row r="17" spans="2:12" x14ac:dyDescent="0.15">
      <c r="C17" s="7" t="s">
        <v>34</v>
      </c>
      <c r="D17" s="7"/>
    </row>
    <row r="18" spans="2:12" x14ac:dyDescent="0.15">
      <c r="C18" s="7" t="s">
        <v>33</v>
      </c>
      <c r="D18" s="7"/>
    </row>
    <row r="19" spans="2:12" ht="45" customHeight="1" x14ac:dyDescent="0.15"/>
    <row r="20" spans="2:12" ht="18.75" customHeight="1" x14ac:dyDescent="0.2">
      <c r="B20" s="2" t="s">
        <v>8</v>
      </c>
    </row>
    <row r="21" spans="2:12" ht="27.75" customHeight="1" thickBot="1" x14ac:dyDescent="0.2"/>
    <row r="22" spans="2:12" ht="21.75" customHeight="1" x14ac:dyDescent="0.15">
      <c r="B22" s="82"/>
      <c r="C22" s="83"/>
      <c r="D22" s="62" t="s">
        <v>18</v>
      </c>
      <c r="E22" s="63"/>
      <c r="F22" s="62" t="s">
        <v>19</v>
      </c>
      <c r="G22" s="63"/>
      <c r="H22" s="10" t="s">
        <v>9</v>
      </c>
      <c r="I22" s="69" t="s">
        <v>20</v>
      </c>
      <c r="J22" s="70"/>
      <c r="K22" s="11" t="s">
        <v>9</v>
      </c>
      <c r="L22" s="8"/>
    </row>
    <row r="23" spans="2:12" ht="21.75" customHeight="1" x14ac:dyDescent="0.15">
      <c r="B23" s="3"/>
      <c r="C23" s="14" t="s">
        <v>1</v>
      </c>
      <c r="D23" s="65">
        <f>J7</f>
        <v>45609</v>
      </c>
      <c r="E23" s="66"/>
      <c r="F23" s="67">
        <v>45623</v>
      </c>
      <c r="G23" s="68"/>
      <c r="H23" s="17">
        <f>(D23-F23)</f>
        <v>-14</v>
      </c>
      <c r="I23" s="67">
        <v>45432</v>
      </c>
      <c r="J23" s="68"/>
      <c r="K23" s="18">
        <f>(D23-I23)</f>
        <v>177</v>
      </c>
      <c r="L23" s="9"/>
    </row>
    <row r="24" spans="2:12" ht="21.75" customHeight="1" x14ac:dyDescent="0.15">
      <c r="B24" s="25" t="s">
        <v>6</v>
      </c>
      <c r="C24" s="14" t="s">
        <v>3</v>
      </c>
      <c r="D24" s="65">
        <f>J9</f>
        <v>45050</v>
      </c>
      <c r="E24" s="66"/>
      <c r="F24" s="67">
        <v>45074</v>
      </c>
      <c r="G24" s="68"/>
      <c r="H24" s="17">
        <f>(D24-F24)</f>
        <v>-24</v>
      </c>
      <c r="I24" s="67">
        <v>44874</v>
      </c>
      <c r="J24" s="68"/>
      <c r="K24" s="18">
        <f>(D24-I24)</f>
        <v>176</v>
      </c>
      <c r="L24" s="9"/>
    </row>
    <row r="25" spans="2:12" ht="21.75" customHeight="1" x14ac:dyDescent="0.15">
      <c r="B25" s="4"/>
      <c r="C25" s="14" t="s">
        <v>4</v>
      </c>
      <c r="D25" s="65">
        <f>J11</f>
        <v>90659</v>
      </c>
      <c r="E25" s="66"/>
      <c r="F25" s="67">
        <v>90697</v>
      </c>
      <c r="G25" s="68"/>
      <c r="H25" s="17">
        <f>(D25-F25)</f>
        <v>-38</v>
      </c>
      <c r="I25" s="67">
        <v>90306</v>
      </c>
      <c r="J25" s="68"/>
      <c r="K25" s="18">
        <f>(D25-I25)</f>
        <v>353</v>
      </c>
      <c r="L25" s="9"/>
    </row>
    <row r="26" spans="2:12" ht="21.75" customHeight="1" thickBot="1" x14ac:dyDescent="0.2">
      <c r="B26" s="13" t="s">
        <v>7</v>
      </c>
      <c r="C26" s="6"/>
      <c r="D26" s="43">
        <f>J13</f>
        <v>42203</v>
      </c>
      <c r="E26" s="44"/>
      <c r="F26" s="45">
        <v>42188</v>
      </c>
      <c r="G26" s="46"/>
      <c r="H26" s="19">
        <f>(D26-F26)</f>
        <v>15</v>
      </c>
      <c r="I26" s="45">
        <v>41472</v>
      </c>
      <c r="J26" s="46"/>
      <c r="K26" s="20">
        <f>(D26-I26)</f>
        <v>731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9" zoomScaleNormal="100" workbookViewId="0">
      <selection activeCell="L4" sqref="L4"/>
    </sheetView>
  </sheetViews>
  <sheetFormatPr defaultRowHeight="13.5" x14ac:dyDescent="0.15"/>
  <cols>
    <col min="1" max="1" width="5.375" customWidth="1"/>
    <col min="3" max="3" width="9.625" customWidth="1"/>
    <col min="4" max="4" width="6.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24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6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43983</v>
      </c>
      <c r="F7" s="48"/>
      <c r="G7" s="47">
        <v>1653</v>
      </c>
      <c r="H7" s="49"/>
      <c r="I7" s="50"/>
      <c r="J7" s="71">
        <f t="shared" ref="J7:J12" si="0">(E7+G7)</f>
        <v>45636</v>
      </c>
      <c r="K7" s="72"/>
    </row>
    <row r="8" spans="2:11" ht="21.75" customHeight="1" x14ac:dyDescent="0.15">
      <c r="B8" s="40"/>
      <c r="C8" s="51" t="s">
        <v>30</v>
      </c>
      <c r="D8" s="52"/>
      <c r="E8" s="57">
        <v>12372</v>
      </c>
      <c r="F8" s="58"/>
      <c r="G8" s="57">
        <v>53</v>
      </c>
      <c r="H8" s="59"/>
      <c r="I8" s="50"/>
      <c r="J8" s="53">
        <f t="shared" si="0"/>
        <v>12425</v>
      </c>
      <c r="K8" s="72"/>
    </row>
    <row r="9" spans="2:11" ht="21.75" customHeight="1" x14ac:dyDescent="0.15">
      <c r="B9" s="40"/>
      <c r="C9" s="51" t="s">
        <v>3</v>
      </c>
      <c r="D9" s="52"/>
      <c r="E9" s="47">
        <v>43770</v>
      </c>
      <c r="F9" s="48"/>
      <c r="G9" s="47">
        <v>1304</v>
      </c>
      <c r="H9" s="49"/>
      <c r="I9" s="50"/>
      <c r="J9" s="71">
        <f t="shared" si="0"/>
        <v>45074</v>
      </c>
      <c r="K9" s="72"/>
    </row>
    <row r="10" spans="2:11" ht="21.75" customHeight="1" x14ac:dyDescent="0.15">
      <c r="B10" s="40"/>
      <c r="C10" s="51" t="s">
        <v>30</v>
      </c>
      <c r="D10" s="52"/>
      <c r="E10" s="57">
        <v>14468</v>
      </c>
      <c r="F10" s="58"/>
      <c r="G10" s="57">
        <v>66</v>
      </c>
      <c r="H10" s="59"/>
      <c r="I10" s="50"/>
      <c r="J10" s="53">
        <f t="shared" si="0"/>
        <v>14534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87753</v>
      </c>
      <c r="F11" s="84"/>
      <c r="G11" s="71">
        <f>G7+G9</f>
        <v>2957</v>
      </c>
      <c r="H11" s="85"/>
      <c r="I11" s="56"/>
      <c r="J11" s="71">
        <f t="shared" si="0"/>
        <v>90710</v>
      </c>
      <c r="K11" s="72"/>
    </row>
    <row r="12" spans="2:11" ht="21.75" customHeight="1" x14ac:dyDescent="0.15">
      <c r="B12" s="41"/>
      <c r="C12" s="51" t="s">
        <v>30</v>
      </c>
      <c r="D12" s="52"/>
      <c r="E12" s="53">
        <f>E8+E10</f>
        <v>26840</v>
      </c>
      <c r="F12" s="54"/>
      <c r="G12" s="53">
        <f>G8+G10</f>
        <v>119</v>
      </c>
      <c r="H12" s="55"/>
      <c r="I12" s="56"/>
      <c r="J12" s="53">
        <f t="shared" si="0"/>
        <v>26959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40420</v>
      </c>
      <c r="F13" s="48"/>
      <c r="G13" s="47">
        <v>2234</v>
      </c>
      <c r="H13" s="49"/>
      <c r="I13" s="50"/>
      <c r="J13" s="47">
        <v>42291</v>
      </c>
      <c r="K13" s="87"/>
    </row>
    <row r="14" spans="2:11" ht="21.75" customHeight="1" thickBot="1" x14ac:dyDescent="0.2">
      <c r="B14" s="42"/>
      <c r="C14" s="73" t="s">
        <v>31</v>
      </c>
      <c r="D14" s="74"/>
      <c r="E14" s="75"/>
      <c r="F14" s="76"/>
      <c r="G14" s="77">
        <f>E13+G13-J13</f>
        <v>363</v>
      </c>
      <c r="H14" s="78"/>
      <c r="I14" s="79"/>
      <c r="J14" s="80"/>
      <c r="K14" s="81"/>
    </row>
    <row r="16" spans="2:11" x14ac:dyDescent="0.15">
      <c r="C16" s="7" t="s">
        <v>32</v>
      </c>
      <c r="D16" s="7"/>
    </row>
    <row r="17" spans="2:12" x14ac:dyDescent="0.15">
      <c r="C17" s="7" t="s">
        <v>34</v>
      </c>
      <c r="D17" s="7"/>
    </row>
    <row r="18" spans="2:12" x14ac:dyDescent="0.15">
      <c r="C18" s="7" t="s">
        <v>33</v>
      </c>
      <c r="D18" s="7"/>
    </row>
    <row r="19" spans="2:12" ht="45" customHeight="1" x14ac:dyDescent="0.15"/>
    <row r="20" spans="2:12" ht="18.75" customHeight="1" x14ac:dyDescent="0.2">
      <c r="B20" s="2" t="s">
        <v>8</v>
      </c>
    </row>
    <row r="21" spans="2:12" ht="27.75" customHeight="1" thickBot="1" x14ac:dyDescent="0.2"/>
    <row r="22" spans="2:12" ht="21.75" customHeight="1" x14ac:dyDescent="0.15">
      <c r="B22" s="82"/>
      <c r="C22" s="83"/>
      <c r="D22" s="62" t="s">
        <v>18</v>
      </c>
      <c r="E22" s="63"/>
      <c r="F22" s="62" t="s">
        <v>19</v>
      </c>
      <c r="G22" s="63"/>
      <c r="H22" s="10" t="s">
        <v>9</v>
      </c>
      <c r="I22" s="69" t="s">
        <v>20</v>
      </c>
      <c r="J22" s="70"/>
      <c r="K22" s="11" t="s">
        <v>9</v>
      </c>
      <c r="L22" s="8"/>
    </row>
    <row r="23" spans="2:12" ht="21.75" customHeight="1" x14ac:dyDescent="0.15">
      <c r="B23" s="3"/>
      <c r="C23" s="14" t="s">
        <v>1</v>
      </c>
      <c r="D23" s="65">
        <f>J7</f>
        <v>45636</v>
      </c>
      <c r="E23" s="66"/>
      <c r="F23" s="67">
        <v>45609</v>
      </c>
      <c r="G23" s="68"/>
      <c r="H23" s="17">
        <f>(D23-F23)</f>
        <v>27</v>
      </c>
      <c r="I23" s="67">
        <v>45427</v>
      </c>
      <c r="J23" s="68"/>
      <c r="K23" s="18">
        <f>(D23-I23)</f>
        <v>209</v>
      </c>
      <c r="L23" s="9"/>
    </row>
    <row r="24" spans="2:12" ht="21.75" customHeight="1" x14ac:dyDescent="0.15">
      <c r="B24" s="35" t="s">
        <v>6</v>
      </c>
      <c r="C24" s="14" t="s">
        <v>3</v>
      </c>
      <c r="D24" s="65">
        <f>J9</f>
        <v>45074</v>
      </c>
      <c r="E24" s="66"/>
      <c r="F24" s="67">
        <v>45050</v>
      </c>
      <c r="G24" s="68"/>
      <c r="H24" s="17">
        <f>(D24-F24)</f>
        <v>24</v>
      </c>
      <c r="I24" s="67">
        <v>44887</v>
      </c>
      <c r="J24" s="68"/>
      <c r="K24" s="18">
        <f>(D24-I24)</f>
        <v>187</v>
      </c>
      <c r="L24" s="9"/>
    </row>
    <row r="25" spans="2:12" ht="21.75" customHeight="1" x14ac:dyDescent="0.15">
      <c r="B25" s="4"/>
      <c r="C25" s="14" t="s">
        <v>4</v>
      </c>
      <c r="D25" s="65">
        <f>J11</f>
        <v>90710</v>
      </c>
      <c r="E25" s="66"/>
      <c r="F25" s="67">
        <v>90659</v>
      </c>
      <c r="G25" s="68"/>
      <c r="H25" s="17">
        <f>(D25-F25)</f>
        <v>51</v>
      </c>
      <c r="I25" s="67">
        <v>90314</v>
      </c>
      <c r="J25" s="68"/>
      <c r="K25" s="18">
        <f>(D25-I25)</f>
        <v>396</v>
      </c>
      <c r="L25" s="9"/>
    </row>
    <row r="26" spans="2:12" ht="21.75" customHeight="1" thickBot="1" x14ac:dyDescent="0.2">
      <c r="B26" s="13" t="s">
        <v>7</v>
      </c>
      <c r="C26" s="6"/>
      <c r="D26" s="43">
        <f>J13</f>
        <v>42291</v>
      </c>
      <c r="E26" s="44"/>
      <c r="F26" s="45">
        <v>42203</v>
      </c>
      <c r="G26" s="46"/>
      <c r="H26" s="19">
        <f>(D26-F26)</f>
        <v>88</v>
      </c>
      <c r="I26" s="45">
        <v>41487</v>
      </c>
      <c r="J26" s="46"/>
      <c r="K26" s="20">
        <f>(D26-I26)</f>
        <v>804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6" zoomScaleNormal="100" workbookViewId="0">
      <selection activeCell="L11" sqref="L11"/>
    </sheetView>
  </sheetViews>
  <sheetFormatPr defaultRowHeight="13.5" x14ac:dyDescent="0.15"/>
  <cols>
    <col min="1" max="1" width="5.375" customWidth="1"/>
    <col min="3" max="3" width="9.625" customWidth="1"/>
    <col min="4" max="4" width="6.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37" t="s">
        <v>26</v>
      </c>
      <c r="D1" s="38"/>
      <c r="E1" s="5" t="s">
        <v>35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7"/>
      <c r="C6" s="60"/>
      <c r="D6" s="61"/>
      <c r="E6" s="62" t="s">
        <v>12</v>
      </c>
      <c r="F6" s="63"/>
      <c r="G6" s="62" t="s">
        <v>13</v>
      </c>
      <c r="H6" s="64"/>
      <c r="I6" s="63"/>
      <c r="J6" s="62" t="s">
        <v>11</v>
      </c>
      <c r="K6" s="86"/>
    </row>
    <row r="7" spans="2:11" ht="21.75" customHeight="1" x14ac:dyDescent="0.15">
      <c r="B7" s="39" t="s">
        <v>6</v>
      </c>
      <c r="C7" s="51" t="s">
        <v>1</v>
      </c>
      <c r="D7" s="52"/>
      <c r="E7" s="47">
        <v>43975</v>
      </c>
      <c r="F7" s="48"/>
      <c r="G7" s="47">
        <v>1662</v>
      </c>
      <c r="H7" s="49"/>
      <c r="I7" s="50"/>
      <c r="J7" s="71">
        <f t="shared" ref="J7:J12" si="0">(E7+G7)</f>
        <v>45637</v>
      </c>
      <c r="K7" s="72"/>
    </row>
    <row r="8" spans="2:11" ht="21.75" customHeight="1" x14ac:dyDescent="0.15">
      <c r="B8" s="40"/>
      <c r="C8" s="51" t="s">
        <v>30</v>
      </c>
      <c r="D8" s="52"/>
      <c r="E8" s="57">
        <v>12389</v>
      </c>
      <c r="F8" s="58"/>
      <c r="G8" s="57">
        <v>53</v>
      </c>
      <c r="H8" s="59"/>
      <c r="I8" s="50"/>
      <c r="J8" s="53">
        <f t="shared" si="0"/>
        <v>12442</v>
      </c>
      <c r="K8" s="72"/>
    </row>
    <row r="9" spans="2:11" ht="21.75" customHeight="1" x14ac:dyDescent="0.15">
      <c r="B9" s="40"/>
      <c r="C9" s="51" t="s">
        <v>3</v>
      </c>
      <c r="D9" s="52"/>
      <c r="E9" s="47">
        <v>43730</v>
      </c>
      <c r="F9" s="48"/>
      <c r="G9" s="47">
        <v>1317</v>
      </c>
      <c r="H9" s="49"/>
      <c r="I9" s="50"/>
      <c r="J9" s="71">
        <f t="shared" si="0"/>
        <v>45047</v>
      </c>
      <c r="K9" s="72"/>
    </row>
    <row r="10" spans="2:11" ht="21.75" customHeight="1" x14ac:dyDescent="0.15">
      <c r="B10" s="40"/>
      <c r="C10" s="51" t="s">
        <v>30</v>
      </c>
      <c r="D10" s="52"/>
      <c r="E10" s="57">
        <v>14472</v>
      </c>
      <c r="F10" s="58"/>
      <c r="G10" s="57">
        <v>66</v>
      </c>
      <c r="H10" s="59"/>
      <c r="I10" s="50"/>
      <c r="J10" s="53">
        <f t="shared" si="0"/>
        <v>14538</v>
      </c>
      <c r="K10" s="72"/>
    </row>
    <row r="11" spans="2:11" ht="21.75" customHeight="1" x14ac:dyDescent="0.15">
      <c r="B11" s="40"/>
      <c r="C11" s="51" t="s">
        <v>4</v>
      </c>
      <c r="D11" s="52"/>
      <c r="E11" s="71">
        <f>E7+E9</f>
        <v>87705</v>
      </c>
      <c r="F11" s="84"/>
      <c r="G11" s="71">
        <f>G7+G9</f>
        <v>2979</v>
      </c>
      <c r="H11" s="85"/>
      <c r="I11" s="56"/>
      <c r="J11" s="71">
        <f t="shared" si="0"/>
        <v>90684</v>
      </c>
      <c r="K11" s="72"/>
    </row>
    <row r="12" spans="2:11" ht="21.75" customHeight="1" x14ac:dyDescent="0.15">
      <c r="B12" s="41"/>
      <c r="C12" s="51" t="s">
        <v>30</v>
      </c>
      <c r="D12" s="52"/>
      <c r="E12" s="53">
        <f>E8+E10</f>
        <v>26861</v>
      </c>
      <c r="F12" s="54"/>
      <c r="G12" s="53">
        <f>G8+G10</f>
        <v>119</v>
      </c>
      <c r="H12" s="55"/>
      <c r="I12" s="56"/>
      <c r="J12" s="53">
        <f t="shared" si="0"/>
        <v>26980</v>
      </c>
      <c r="K12" s="72"/>
    </row>
    <row r="13" spans="2:11" ht="21.75" customHeight="1" x14ac:dyDescent="0.15">
      <c r="B13" s="39" t="s">
        <v>7</v>
      </c>
      <c r="C13" s="15"/>
      <c r="D13" s="16"/>
      <c r="E13" s="47">
        <v>40437</v>
      </c>
      <c r="F13" s="48"/>
      <c r="G13" s="47">
        <v>2253</v>
      </c>
      <c r="H13" s="49"/>
      <c r="I13" s="50"/>
      <c r="J13" s="47">
        <v>42328</v>
      </c>
      <c r="K13" s="87"/>
    </row>
    <row r="14" spans="2:11" ht="21.75" customHeight="1" thickBot="1" x14ac:dyDescent="0.2">
      <c r="B14" s="42"/>
      <c r="C14" s="73" t="s">
        <v>31</v>
      </c>
      <c r="D14" s="74"/>
      <c r="E14" s="75"/>
      <c r="F14" s="76"/>
      <c r="G14" s="77">
        <f>E13+G13-J13</f>
        <v>362</v>
      </c>
      <c r="H14" s="78"/>
      <c r="I14" s="79"/>
      <c r="J14" s="80"/>
      <c r="K14" s="81"/>
    </row>
    <row r="16" spans="2:11" x14ac:dyDescent="0.15">
      <c r="C16" s="7" t="s">
        <v>32</v>
      </c>
      <c r="D16" s="7"/>
    </row>
    <row r="17" spans="2:12" x14ac:dyDescent="0.15">
      <c r="C17" s="7" t="s">
        <v>34</v>
      </c>
      <c r="D17" s="7"/>
    </row>
    <row r="18" spans="2:12" x14ac:dyDescent="0.15">
      <c r="C18" s="7" t="s">
        <v>33</v>
      </c>
      <c r="D18" s="7"/>
    </row>
    <row r="19" spans="2:12" ht="45" customHeight="1" x14ac:dyDescent="0.15"/>
    <row r="20" spans="2:12" ht="18.75" customHeight="1" x14ac:dyDescent="0.2">
      <c r="B20" s="2" t="s">
        <v>8</v>
      </c>
    </row>
    <row r="21" spans="2:12" ht="27.75" customHeight="1" thickBot="1" x14ac:dyDescent="0.2"/>
    <row r="22" spans="2:12" ht="21.75" customHeight="1" x14ac:dyDescent="0.15">
      <c r="B22" s="82"/>
      <c r="C22" s="83"/>
      <c r="D22" s="62" t="s">
        <v>18</v>
      </c>
      <c r="E22" s="63"/>
      <c r="F22" s="62" t="s">
        <v>19</v>
      </c>
      <c r="G22" s="63"/>
      <c r="H22" s="10" t="s">
        <v>9</v>
      </c>
      <c r="I22" s="69" t="s">
        <v>20</v>
      </c>
      <c r="J22" s="70"/>
      <c r="K22" s="11" t="s">
        <v>9</v>
      </c>
      <c r="L22" s="8"/>
    </row>
    <row r="23" spans="2:12" ht="21.75" customHeight="1" x14ac:dyDescent="0.15">
      <c r="B23" s="3"/>
      <c r="C23" s="14" t="s">
        <v>1</v>
      </c>
      <c r="D23" s="65">
        <f>J7</f>
        <v>45637</v>
      </c>
      <c r="E23" s="66"/>
      <c r="F23" s="67">
        <v>45636</v>
      </c>
      <c r="G23" s="68"/>
      <c r="H23" s="17">
        <f>(D23-F23)</f>
        <v>1</v>
      </c>
      <c r="I23" s="67">
        <v>45410</v>
      </c>
      <c r="J23" s="68"/>
      <c r="K23" s="18">
        <f>(D23-I23)</f>
        <v>227</v>
      </c>
      <c r="L23" s="9"/>
    </row>
    <row r="24" spans="2:12" ht="21.75" customHeight="1" x14ac:dyDescent="0.15">
      <c r="B24" s="28" t="s">
        <v>6</v>
      </c>
      <c r="C24" s="14" t="s">
        <v>3</v>
      </c>
      <c r="D24" s="65">
        <f>J9</f>
        <v>45047</v>
      </c>
      <c r="E24" s="66"/>
      <c r="F24" s="67">
        <v>45074</v>
      </c>
      <c r="G24" s="68"/>
      <c r="H24" s="17">
        <f>(D24-F24)</f>
        <v>-27</v>
      </c>
      <c r="I24" s="67">
        <v>44897</v>
      </c>
      <c r="J24" s="68"/>
      <c r="K24" s="18">
        <f>(D24-I24)</f>
        <v>150</v>
      </c>
      <c r="L24" s="9"/>
    </row>
    <row r="25" spans="2:12" ht="21.75" customHeight="1" x14ac:dyDescent="0.15">
      <c r="B25" s="4"/>
      <c r="C25" s="14" t="s">
        <v>4</v>
      </c>
      <c r="D25" s="65">
        <f>J11</f>
        <v>90684</v>
      </c>
      <c r="E25" s="66"/>
      <c r="F25" s="67">
        <v>90710</v>
      </c>
      <c r="G25" s="68"/>
      <c r="H25" s="17">
        <f>(D25-F25)</f>
        <v>-26</v>
      </c>
      <c r="I25" s="67">
        <v>90307</v>
      </c>
      <c r="J25" s="68"/>
      <c r="K25" s="18">
        <f>(D25-I25)</f>
        <v>377</v>
      </c>
      <c r="L25" s="9"/>
    </row>
    <row r="26" spans="2:12" ht="21.75" customHeight="1" thickBot="1" x14ac:dyDescent="0.2">
      <c r="B26" s="13" t="s">
        <v>7</v>
      </c>
      <c r="C26" s="6"/>
      <c r="D26" s="43">
        <f>J13</f>
        <v>42328</v>
      </c>
      <c r="E26" s="44"/>
      <c r="F26" s="45">
        <v>42291</v>
      </c>
      <c r="G26" s="46"/>
      <c r="H26" s="19">
        <f>(D26-F26)</f>
        <v>37</v>
      </c>
      <c r="I26" s="45">
        <v>41478</v>
      </c>
      <c r="J26" s="46"/>
      <c r="K26" s="20">
        <f>(D26-I26)</f>
        <v>850</v>
      </c>
      <c r="L26" s="9"/>
    </row>
  </sheetData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 真理子</dc:creator>
  <cp:lastModifiedBy>小山 真理子</cp:lastModifiedBy>
  <cp:lastPrinted>2023-02-28T11:05:41Z</cp:lastPrinted>
  <dcterms:created xsi:type="dcterms:W3CDTF">2001-04-05T04:30:39Z</dcterms:created>
  <dcterms:modified xsi:type="dcterms:W3CDTF">2023-02-28T12:55:11Z</dcterms:modified>
</cp:coreProperties>
</file>